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730" windowHeight="11760"/>
  </bookViews>
  <sheets>
    <sheet name="F.CERT.069" sheetId="1" r:id="rId1"/>
    <sheet name="Manual de Gestão" sheetId="2" r:id="rId2"/>
    <sheet name="Portaria 1961, 6-03-2020" sheetId="3" r:id="rId3"/>
  </sheets>
  <definedNames>
    <definedName name="_xlnm._FilterDatabase" localSheetId="0" hidden="1">F.CERT.069!$A$26:$D$231</definedName>
    <definedName name="_xlnm.Print_Area" localSheetId="0">F.CERT.069!$A$1:$D$234</definedName>
    <definedName name="Z_89EA5D2E_DF7E_4C39_AB36_8622B8FE1653_.wvu.Cols" localSheetId="0" hidden="1">F.CERT.069!$F:$J</definedName>
    <definedName name="Z_89EA5D2E_DF7E_4C39_AB36_8622B8FE1653_.wvu.FilterData" localSheetId="0" hidden="1">F.CERT.069!$A$25:$D$219</definedName>
    <definedName name="Z_89EA5D2E_DF7E_4C39_AB36_8622B8FE1653_.wvu.PrintArea" localSheetId="0" hidden="1">F.CERT.069!$A$1:$D$234</definedName>
  </definedNames>
  <calcPr calcId="125725"/>
  <customWorkbookViews>
    <customWorkbookView name="usuario - Modo de exibição pessoal" guid="{89EA5D2E-DF7E-4C39-AB36-8622B8FE1653}" mergeInterval="0" personalView="1" maximized="1" xWindow="-8" yWindow="-8" windowWidth="1040" windowHeight="744" activeSheetId="3"/>
  </customWorkbookViews>
</workbook>
</file>

<file path=xl/calcChain.xml><?xml version="1.0" encoding="utf-8"?>
<calcChain xmlns="http://schemas.openxmlformats.org/spreadsheetml/2006/main">
  <c r="G232" i="1"/>
  <c r="F229"/>
  <c r="H229" s="1"/>
  <c r="F226"/>
  <c r="H226" s="1"/>
  <c r="F224"/>
  <c r="H224" s="1"/>
  <c r="F222"/>
  <c r="H222" s="1"/>
  <c r="F220"/>
  <c r="H220" s="1"/>
  <c r="F218"/>
  <c r="H218" s="1"/>
  <c r="F216"/>
  <c r="H216" s="1"/>
  <c r="F214"/>
  <c r="H214" s="1"/>
  <c r="F212"/>
  <c r="H212" s="1"/>
  <c r="F210"/>
  <c r="H210" s="1"/>
  <c r="F208"/>
  <c r="H208" s="1"/>
  <c r="F206"/>
  <c r="H206" s="1"/>
  <c r="F204"/>
  <c r="H204" s="1"/>
  <c r="F202"/>
  <c r="H202" s="1"/>
  <c r="F199"/>
  <c r="H199" s="1"/>
  <c r="H197"/>
  <c r="F197"/>
  <c r="F194"/>
  <c r="H194" s="1"/>
  <c r="F192"/>
  <c r="H192" s="1"/>
  <c r="F189"/>
  <c r="H189" s="1"/>
  <c r="F187"/>
  <c r="H187" s="1"/>
  <c r="F185"/>
  <c r="H185" s="1"/>
  <c r="F183"/>
  <c r="H183" s="1"/>
  <c r="F180"/>
  <c r="H180" s="1"/>
  <c r="F178"/>
  <c r="H178" s="1"/>
  <c r="F176"/>
  <c r="H176" s="1"/>
  <c r="F174"/>
  <c r="H174" s="1"/>
  <c r="F172"/>
  <c r="H172" s="1"/>
  <c r="F170"/>
  <c r="H170" s="1"/>
  <c r="F168"/>
  <c r="H168" s="1"/>
  <c r="F165"/>
  <c r="H165" s="1"/>
  <c r="F163"/>
  <c r="H163" s="1"/>
  <c r="F161"/>
  <c r="H161" s="1"/>
  <c r="F159"/>
  <c r="H159" s="1"/>
  <c r="F157"/>
  <c r="H157" s="1"/>
  <c r="F155"/>
  <c r="H155" s="1"/>
  <c r="F153"/>
  <c r="H153" s="1"/>
  <c r="F151"/>
  <c r="H151" s="1"/>
  <c r="F149"/>
  <c r="H149" s="1"/>
  <c r="F147"/>
  <c r="H147" s="1"/>
  <c r="F145"/>
  <c r="H145" s="1"/>
  <c r="D230"/>
  <c r="D227"/>
  <c r="D225"/>
  <c r="D223"/>
  <c r="D221"/>
  <c r="D219"/>
  <c r="D217"/>
  <c r="D215"/>
  <c r="D213"/>
  <c r="D211"/>
  <c r="D209"/>
  <c r="D207"/>
  <c r="D205"/>
  <c r="D203"/>
  <c r="D200"/>
  <c r="D198"/>
  <c r="D195"/>
  <c r="D193"/>
  <c r="D190"/>
  <c r="D188"/>
  <c r="D186"/>
  <c r="D184"/>
  <c r="D181"/>
  <c r="D179"/>
  <c r="D177"/>
  <c r="D175"/>
  <c r="D173"/>
  <c r="D171"/>
  <c r="D169"/>
  <c r="D166"/>
  <c r="D164"/>
  <c r="D162"/>
  <c r="D160"/>
  <c r="D158"/>
  <c r="D156"/>
  <c r="D154"/>
  <c r="D152"/>
  <c r="D150"/>
  <c r="D148"/>
  <c r="D146"/>
  <c r="D142" l="1"/>
  <c r="D140"/>
  <c r="D137"/>
  <c r="D135"/>
  <c r="D133"/>
  <c r="D131"/>
  <c r="D129"/>
  <c r="D127"/>
  <c r="D125"/>
  <c r="D123"/>
  <c r="D121"/>
  <c r="D119"/>
  <c r="D117"/>
  <c r="D115"/>
  <c r="D113"/>
  <c r="D111"/>
  <c r="D109"/>
  <c r="D107"/>
  <c r="D105"/>
  <c r="D102"/>
  <c r="D100"/>
  <c r="D98"/>
  <c r="D96"/>
  <c r="D93"/>
  <c r="D90"/>
  <c r="D88"/>
  <c r="D86"/>
  <c r="D84"/>
  <c r="D82"/>
  <c r="D80"/>
  <c r="D77"/>
  <c r="D75"/>
  <c r="D73"/>
  <c r="D71"/>
  <c r="D69"/>
  <c r="D67"/>
  <c r="D65"/>
  <c r="D63"/>
  <c r="D61"/>
  <c r="D59"/>
  <c r="D57"/>
  <c r="D55"/>
  <c r="D52"/>
  <c r="D50"/>
  <c r="D48"/>
  <c r="D45"/>
  <c r="D43"/>
  <c r="D41"/>
  <c r="D37"/>
  <c r="D35"/>
  <c r="D33"/>
  <c r="D30" l="1"/>
  <c r="D28"/>
  <c r="I13" l="1"/>
  <c r="G13"/>
  <c r="H13"/>
  <c r="F141"/>
  <c r="H141" s="1"/>
  <c r="F139"/>
  <c r="H139" s="1"/>
  <c r="F136"/>
  <c r="H136" s="1"/>
  <c r="F134"/>
  <c r="H134" s="1"/>
  <c r="F132"/>
  <c r="H132" s="1"/>
  <c r="F130"/>
  <c r="H130" s="1"/>
  <c r="F128"/>
  <c r="H128" s="1"/>
  <c r="F126"/>
  <c r="H126" s="1"/>
  <c r="F124"/>
  <c r="H124" s="1"/>
  <c r="F122"/>
  <c r="H122" s="1"/>
  <c r="F120"/>
  <c r="H120" s="1"/>
  <c r="F118"/>
  <c r="H118" s="1"/>
  <c r="F116"/>
  <c r="H116" s="1"/>
  <c r="F114"/>
  <c r="H114" s="1"/>
  <c r="F112"/>
  <c r="H112" s="1"/>
  <c r="F110"/>
  <c r="H110" s="1"/>
  <c r="F108"/>
  <c r="H108" s="1"/>
  <c r="F106"/>
  <c r="H106" s="1"/>
  <c r="F104"/>
  <c r="H104" s="1"/>
  <c r="F101"/>
  <c r="H101" s="1"/>
  <c r="F99"/>
  <c r="H99" s="1"/>
  <c r="F97"/>
  <c r="H97" s="1"/>
  <c r="F95"/>
  <c r="H95" s="1"/>
  <c r="F92"/>
  <c r="H92" s="1"/>
  <c r="F89"/>
  <c r="H89" s="1"/>
  <c r="F87"/>
  <c r="H87" s="1"/>
  <c r="F85"/>
  <c r="H85" s="1"/>
  <c r="F83"/>
  <c r="H83" s="1"/>
  <c r="F81"/>
  <c r="H81" s="1"/>
  <c r="F79"/>
  <c r="H79" s="1"/>
  <c r="F76"/>
  <c r="H76" s="1"/>
  <c r="F74"/>
  <c r="H74" s="1"/>
  <c r="F72"/>
  <c r="H72" s="1"/>
  <c r="F70"/>
  <c r="H70" s="1"/>
  <c r="F68"/>
  <c r="H68" s="1"/>
  <c r="F66"/>
  <c r="H66" s="1"/>
  <c r="F64"/>
  <c r="H64" s="1"/>
  <c r="F62"/>
  <c r="H62" s="1"/>
  <c r="F60"/>
  <c r="H60" s="1"/>
  <c r="F58"/>
  <c r="H58" s="1"/>
  <c r="F56"/>
  <c r="H56" s="1"/>
  <c r="F54"/>
  <c r="H54" s="1"/>
  <c r="F51"/>
  <c r="H51" s="1"/>
  <c r="F49"/>
  <c r="H49" s="1"/>
  <c r="F47"/>
  <c r="H47" s="1"/>
  <c r="F44"/>
  <c r="H44" s="1"/>
  <c r="F42"/>
  <c r="H42" s="1"/>
  <c r="F40"/>
  <c r="H40" s="1"/>
  <c r="F36"/>
  <c r="H36" s="1"/>
  <c r="F34"/>
  <c r="H34" s="1"/>
  <c r="F32"/>
  <c r="H32" s="1"/>
  <c r="F29"/>
  <c r="H29" s="1"/>
  <c r="F27"/>
  <c r="F13" l="1"/>
  <c r="C15" s="1"/>
  <c r="F232"/>
  <c r="H27"/>
  <c r="H232" s="1"/>
  <c r="F234" s="1"/>
  <c r="F235" s="1"/>
  <c r="D12" s="1"/>
</calcChain>
</file>

<file path=xl/comments1.xml><?xml version="1.0" encoding="utf-8"?>
<comments xmlns="http://schemas.openxmlformats.org/spreadsheetml/2006/main">
  <authors>
    <author>m11990553</author>
  </authors>
  <commentList>
    <comment ref="A20" authorId="0">
      <text>
        <r>
          <rPr>
            <b/>
            <sz val="9"/>
            <color indexed="81"/>
            <rFont val="Tahoma"/>
            <family val="2"/>
          </rPr>
          <t>m11990553:</t>
        </r>
        <r>
          <rPr>
            <sz val="9"/>
            <color indexed="81"/>
            <rFont val="Tahoma"/>
            <family val="2"/>
          </rPr>
          <t xml:space="preserve">
A auditoria tem por objetivo verificar se a propriedade atende as exigências para a criação de frango caipira. A certificação não visa somente agregação de valor ao produto, mas também a melhoria continua de todo processo, bem como do sistema produtivo, do meio ambiente, das relações trabalhistas etc. A auditoria será realizada através de uma lista de checagem em que, a cada item cumprido será considerado como conforme e o não cumprido como não conforme. Posteriormente, para cada item não conforme, serão listadas ações corretivas e/ou preventivas.  Toda auditoria é estritamente confidencial, sendo as não conformidades e o resultado da mesma, de interesse, único e exclusivamente, do produtor e das instituições envolvidas no Programa Certificação IMA.</t>
        </r>
      </text>
    </comment>
    <comment ref="A232" authorId="0">
      <text>
        <r>
          <rPr>
            <b/>
            <sz val="9"/>
            <color indexed="81"/>
            <rFont val="Tahoma"/>
            <family val="2"/>
          </rPr>
          <t>m11990553:</t>
        </r>
        <r>
          <rPr>
            <sz val="9"/>
            <color indexed="81"/>
            <rFont val="Tahoma"/>
            <family val="2"/>
          </rPr>
          <t xml:space="preserve">
Lembrar de observar se os itens obrigatórios foram cumpridos e se o percentual mínimo foi atendido, para recomendar ou não a certificação.</t>
        </r>
      </text>
    </comment>
    <comment ref="A234" authorId="0">
      <text>
        <r>
          <rPr>
            <b/>
            <sz val="9"/>
            <color indexed="81"/>
            <rFont val="Tahoma"/>
            <family val="2"/>
          </rPr>
          <t>m11990553:</t>
        </r>
        <r>
          <rPr>
            <sz val="9"/>
            <color indexed="81"/>
            <rFont val="Tahoma"/>
            <family val="2"/>
          </rPr>
          <t xml:space="preserve">
A equipe de auditoria agradece a receptividade do produtor, o interesse pela certificação, a busca constante no aprimoramento das técnicas e parabeniza pela organização do empreendimento.</t>
        </r>
      </text>
    </comment>
  </commentList>
</comments>
</file>

<file path=xl/sharedStrings.xml><?xml version="1.0" encoding="utf-8"?>
<sst xmlns="http://schemas.openxmlformats.org/spreadsheetml/2006/main" count="634" uniqueCount="416">
  <si>
    <t>NORMAS</t>
  </si>
  <si>
    <t>1.1</t>
  </si>
  <si>
    <t>1.2</t>
  </si>
  <si>
    <t>1.3</t>
  </si>
  <si>
    <t>2.1</t>
  </si>
  <si>
    <t>2.2</t>
  </si>
  <si>
    <t>3.1</t>
  </si>
  <si>
    <t>3.2</t>
  </si>
  <si>
    <t>3.3</t>
  </si>
  <si>
    <t>3.4</t>
  </si>
  <si>
    <t>4.1</t>
  </si>
  <si>
    <t>4.2</t>
  </si>
  <si>
    <t>INFORMAÇÕES DO CLIENTE</t>
  </si>
  <si>
    <t>REUNIÃO DE ABERTURA</t>
  </si>
  <si>
    <t>N°</t>
  </si>
  <si>
    <t>CRITÉRIO DE CUMPRIMENTO</t>
  </si>
  <si>
    <t>AVALIAÇÃO</t>
  </si>
  <si>
    <t xml:space="preserve">Evidência </t>
  </si>
  <si>
    <t>DINÂMICA DA AUDITORIA</t>
  </si>
  <si>
    <t>5.1</t>
  </si>
  <si>
    <t>A</t>
  </si>
  <si>
    <t>GEORREFERENCIAMENTO</t>
  </si>
  <si>
    <t>A.1</t>
  </si>
  <si>
    <t>As áreas da propriedade com suas respectivas ocupações de solo devem estar identificadas por meio de mapas ou croquis.</t>
  </si>
  <si>
    <t>Existência de mapa ou croqui ou fotografia aérea ou de satélite da propriedade, com sua localização e identificação das alternativas de ocupação de solo. Deverá haver pelo menos um ponto de coordenadas da propriedade georreferenciado (sede, lavoura, talhões, curral, pastagens,...).</t>
  </si>
  <si>
    <t>A.2</t>
  </si>
  <si>
    <t>As áreas produtivas devem possuir formas de identificação correspondentes às identificadas no mapa ou croqui ou fotografia aérea/satélite.</t>
  </si>
  <si>
    <t>Existência de identificação física nas áreas produtivas, bem como de registros detalhados das áreas identificadas.</t>
  </si>
  <si>
    <t>B</t>
  </si>
  <si>
    <t>RASTREABILIDADE</t>
  </si>
  <si>
    <t>B.1</t>
  </si>
  <si>
    <t>Deve existir registro atualizado de compras.</t>
  </si>
  <si>
    <t>Existência de registro de compras, atualizado. Apresentação das notas fiscais ou recibos (originais ou cópias).</t>
  </si>
  <si>
    <t>B.2</t>
  </si>
  <si>
    <t>Deve existir registro atualizado de serviços.</t>
  </si>
  <si>
    <t>Existência de registro de serviços atualizado.</t>
  </si>
  <si>
    <t>B.3</t>
  </si>
  <si>
    <t>Deve existir registro atualizado de comercialização. Não devem existir indícios de fraudes, suborno, extorsão, corrupção ou quaisquer relações imorais nos negócios, conforme previsão legal.</t>
  </si>
  <si>
    <t>C</t>
  </si>
  <si>
    <t>RESPONSABILIDADE AMBIENTAL</t>
  </si>
  <si>
    <t>C.1</t>
  </si>
  <si>
    <t>LEGISLAÇÃO AMBIENTAL</t>
  </si>
  <si>
    <t>C.1.1</t>
  </si>
  <si>
    <t>As atividades produtivas devem estar em conformidade com a Legislação Ambiental.</t>
  </si>
  <si>
    <t>C.1.2</t>
  </si>
  <si>
    <t>Novos plantios (fins agrícolas ou pecuários) não poderão ser realizados em Áreas de Preservação Permanente (APP), salvo em caso de uso consolidado anterior a 22/07/2008, conforme Lei 12.651 de 25/05/2012 (Novo Código Florestal).</t>
  </si>
  <si>
    <t>C.1.3</t>
  </si>
  <si>
    <t>Existência do número de registro do cadastro ambiental rural.</t>
  </si>
  <si>
    <t>C.2</t>
  </si>
  <si>
    <t>CONSERVAÇÃO DO SOLO</t>
  </si>
  <si>
    <t>C.2.1</t>
  </si>
  <si>
    <t>Nas lavouras ou pastagens a conservação do solo deve ser eficiente.</t>
  </si>
  <si>
    <t>Constatação do uso de práticas de conservação do solo nas lavouras ou pastagens.</t>
  </si>
  <si>
    <t>C.2.2</t>
  </si>
  <si>
    <t>Nas demais áreas da propriedade a conservação do solo deve ser eficiente.</t>
  </si>
  <si>
    <t>Constatação do uso de práticas de conservação do solo nas demais áreas da propriedade.</t>
  </si>
  <si>
    <t>C.2.3</t>
  </si>
  <si>
    <t xml:space="preserve">O manejo do mato deve ser feito empregando-se técnicas adequadas. </t>
  </si>
  <si>
    <t>Constatação visual e de registros do uso de práticas culturais (roçada, capina manual ou controle químico, entre outros).</t>
  </si>
  <si>
    <t>C.3</t>
  </si>
  <si>
    <t>CONSERVAÇÃO DAS ÁGUAS</t>
  </si>
  <si>
    <t>C.3.1</t>
  </si>
  <si>
    <t>As fontes de água  devem estar identificadas em mapa, croqui ou fotografia aérea ou de satélite da propriedade.</t>
  </si>
  <si>
    <t>C.3.2</t>
  </si>
  <si>
    <t>O produtor deve adotar práticas de proteção das nascentes.</t>
  </si>
  <si>
    <t>Comprovação de medidas de proteção das nascentes, através de observação visual.</t>
  </si>
  <si>
    <t>C.3.3</t>
  </si>
  <si>
    <t>Deve haver cadastro do uso da água no órgão competente.</t>
  </si>
  <si>
    <t>Existência de outorga, uso insignificante ou protocolo dentro do prazo de validade.</t>
  </si>
  <si>
    <t>C.3.4</t>
  </si>
  <si>
    <t xml:space="preserve">Nos topos de morro, considerados áreas de recarga, devem ser adotadas medidas que favoreçam a infiltração de água. </t>
  </si>
  <si>
    <t>Deve estar com vegetação que favoreça a absorção de água. Não deve estar com o solo desnudo, pastagem degradada e sinais evidentes de escorrimento superficial de água.</t>
  </si>
  <si>
    <t>C.3.5</t>
  </si>
  <si>
    <t>É proibido drenar brejos ou áreas alagadiças, salvo com autorização do órgão competente.</t>
  </si>
  <si>
    <t>C.3.6</t>
  </si>
  <si>
    <t>Conforme a lei 12.651, de 12 de Maio de 2012 (Novo Código Florestal), ficam proibidas, a partir de 22/07/2008, intervenções nos cursos d’água, como barragens ou desvios, salvo com autorização do órgão competente.</t>
  </si>
  <si>
    <t>C.3.7</t>
  </si>
  <si>
    <t>Agroquímicos (agrotóxicos e fertilizantes) não podem ser manuseados em locais que ofereçam risco de contaminação das fontes de água.</t>
  </si>
  <si>
    <t>C.3.8</t>
  </si>
  <si>
    <t>Os produtores devem adotar medidas de preservação das águas, sua importância e riscos de contaminação.</t>
  </si>
  <si>
    <t>Verificação documental ou entrevista.</t>
  </si>
  <si>
    <t>C.3.9</t>
  </si>
  <si>
    <t>A água utilizada no processamento deve ser reutilizada (recirculada) ou tratada para reutilização.</t>
  </si>
  <si>
    <t>Comprovação visual das instalações de reutilização (recirculação) ou tratamento da água para reutilização e entrevista.</t>
  </si>
  <si>
    <t>C.3.10</t>
  </si>
  <si>
    <t>Nenhum tipo de resíduo, rejeitos, dejetos e ou efluentes devem ser lançados nas fontes e ou cursos d'água da propriedade sem tratamento.</t>
  </si>
  <si>
    <t xml:space="preserve">Constatação visual e/ou por entrevista de que não há lançamento, sem tratamento, de resíduos, rejeitos, dejetos e ou efluentes nas fontes e ou cursos d'água. </t>
  </si>
  <si>
    <t>C.3.11</t>
  </si>
  <si>
    <t>O sistema de irrigação deve ser operado por pessoas treinadas.</t>
  </si>
  <si>
    <t>Verificação de certificado ou declaração do treinamento e entrevista com o responsável.</t>
  </si>
  <si>
    <t>C.3.12</t>
  </si>
  <si>
    <t>As operações de irrigação devem ser registradas por setor, lâmina de irrigação, data e operador.</t>
  </si>
  <si>
    <t>Verificação de registro por setor, lâmina de irrigação, data e operador.</t>
  </si>
  <si>
    <t>C.4</t>
  </si>
  <si>
    <t>C.4.1</t>
  </si>
  <si>
    <t>É proibido fazer desmatamento, salvo com autorização do órgão competente.</t>
  </si>
  <si>
    <t>Constatação visual ou documental de que não houve desmatamento, salvo com autorização do orgão competente.</t>
  </si>
  <si>
    <t>C.4.2</t>
  </si>
  <si>
    <t>É proibida a realização de queimadas, salvo com autorização do órgão competente.</t>
  </si>
  <si>
    <t>Constatação visual, por entrevista ou documentos.</t>
  </si>
  <si>
    <t>C.4.3</t>
  </si>
  <si>
    <t xml:space="preserve">É proibida a queima de lixo.  </t>
  </si>
  <si>
    <t>Constatação visual e/ou por entrevista de que não houve queima de lixo.</t>
  </si>
  <si>
    <t>C.4.4</t>
  </si>
  <si>
    <t>Deve ser realizado o plantio anual de, no mínimo, 10 árvores nativas ou frutíferas na propriedade.</t>
  </si>
  <si>
    <t>Constatação visual do plantio.</t>
  </si>
  <si>
    <t>C.4.5</t>
  </si>
  <si>
    <t>Devem ser utilizadas fontes renováveis de energia.</t>
  </si>
  <si>
    <t>Comprovação visual, registros ou entrevista.</t>
  </si>
  <si>
    <t>C.4.6</t>
  </si>
  <si>
    <t>Devem ser tomadas medidas para redução do consumo de energia.</t>
  </si>
  <si>
    <t>C.5</t>
  </si>
  <si>
    <t>CONSERVAÇÃO DA BIODIVERSIDADE</t>
  </si>
  <si>
    <t>C.5.1</t>
  </si>
  <si>
    <t>C.6</t>
  </si>
  <si>
    <t>DESTINAÇÃO ADEQUADA DE RESÍDUOS</t>
  </si>
  <si>
    <t>C.6.1</t>
  </si>
  <si>
    <t>O lixo gerado na propriedade deve ser recolhido e estar disposto de forma adequada até sua destinação final.</t>
  </si>
  <si>
    <t xml:space="preserve">Constatação do acondicionamento do lixo em local protegido e identificado. 
Se o recipiente de disposição (lixeiras identificadas) for aberto deverá estar em local coberto, se for fechado com tampa poderá ficar ao ar livre. </t>
  </si>
  <si>
    <t>C.6.2</t>
  </si>
  <si>
    <t>Resíduos poluentes provenientes de atividades agropecuárias devem ser tratados ou utilizados adequadamente.</t>
  </si>
  <si>
    <t>Constatação visual ou documental do tratamento ou utilização dos resíduos poluentes das demais atividades agropecuárias.</t>
  </si>
  <si>
    <t>C.6.3</t>
  </si>
  <si>
    <t>Resíduos poluentes provenientes de atividades agroindustriais devem ser tratados ou utilizados adequadamente.</t>
  </si>
  <si>
    <t>Constatação visual ou documental do tratamento ou utilização adequada dos resíduos poluentes das demais atividades agroindustriais e agropecuárias.</t>
  </si>
  <si>
    <t>C.6.4</t>
  </si>
  <si>
    <t xml:space="preserve">Resíduos de esgoto doméstico devem ter tratamento adequado. </t>
  </si>
  <si>
    <t>Constatação do uso de fossa séptica. Poderá ser utilizado outro tratamento (fossa biodigestora, filtros, etc), desde que recomendados por entidade oficial.</t>
  </si>
  <si>
    <t>D</t>
  </si>
  <si>
    <t>RESPONSABILIDADE SOCIAL</t>
  </si>
  <si>
    <t>D.1</t>
  </si>
  <si>
    <t xml:space="preserve">Trabalho infantil é proibido. </t>
  </si>
  <si>
    <t>Constatação da inexistência de trabalho infantil através de entrevista e visual. Ocorrência de não conformidade neste item exclui o produtor do programa.</t>
  </si>
  <si>
    <t>D.2</t>
  </si>
  <si>
    <t xml:space="preserve">Trabalho forçado é proibido. </t>
  </si>
  <si>
    <t>Constatação da inexistência de trabalho forçado através de entrevista, visual e documental. Ocorrência de não conformidade neste item exclui o produtor do programa.</t>
  </si>
  <si>
    <t>D.3</t>
  </si>
  <si>
    <t>D.4</t>
  </si>
  <si>
    <t>Deve existir liberdade de organização dos trabalhadores. Trabalhadores e produtores tem o direito de fundar, pertencer e ser representados por uma organização independente de sua livre escolha,  tais como sindicato, associação, cooperativa ou similares.</t>
  </si>
  <si>
    <t>Constatação da existência de liberdade de organização dos trabalhadores através de entrevista.</t>
  </si>
  <si>
    <t>D.5</t>
  </si>
  <si>
    <t>Todo trabalhador deve ter acesso a um sistema de saúde.</t>
  </si>
  <si>
    <t>Verificação de registros ou entrevista.</t>
  </si>
  <si>
    <t>D.6</t>
  </si>
  <si>
    <t>Em propriedades com número de empregados fixos acima de 20 é obrigatória a existência de CIPA TR (Comissão Interna de Prevenção de Acidentes Trabalho Rural).</t>
  </si>
  <si>
    <t>Entrevista e verificação de registros.</t>
  </si>
  <si>
    <t>D.7</t>
  </si>
  <si>
    <t>Os trabalhadores devem estar em situação regularizada legalmente.</t>
  </si>
  <si>
    <t>Comprovação do Registro em carteira de trabalho e/ou contratos formais. Deve ser possível a verificação da data de admissão, função, remuneração e condições especiais, se houver.</t>
  </si>
  <si>
    <t>D.8</t>
  </si>
  <si>
    <t>A remuneração dos empregados deve ser compatível com a legislação e acordos locais. Não existem ocorrências de despejo sem  compensação remuneratória adequada e compatível com o status familiar.</t>
  </si>
  <si>
    <t>D.9</t>
  </si>
  <si>
    <t>Os trabalhos em mutirão ou troca de serviço são permitidos entre agricultores familiares.</t>
  </si>
  <si>
    <t>Comprovação de posse da terra ou contratos de parceria ou de arrendamento ou de comodato ou Declaração de Aptidão ao PRONAF (DAP).</t>
  </si>
  <si>
    <t>D.10</t>
  </si>
  <si>
    <t>Os empregados devem ser submetidos a exame médico.</t>
  </si>
  <si>
    <t>Comprovação da existência de Atestado Médico Admissional e/ou periódico.</t>
  </si>
  <si>
    <t>D.11</t>
  </si>
  <si>
    <t>As áreas de risco da propriedade devem estar claramente identificadas.</t>
  </si>
  <si>
    <t xml:space="preserve">Comprovação da existência de indicativos de áreas de risco. Mapas de risco são obrigatórios em propriedades que possuem CIPA TR. Onde não é exigida CIPA TR, basta a colocação de sinais/placas de advertência dos riscos, o que não exige profissional especializado. </t>
  </si>
  <si>
    <t>D.12</t>
  </si>
  <si>
    <t>O transporte de trabalhadores deve obedecer à legislação.</t>
  </si>
  <si>
    <t>Comprovação de atendimento de normas do DER.</t>
  </si>
  <si>
    <t>D.13</t>
  </si>
  <si>
    <t>D.14</t>
  </si>
  <si>
    <t>Deve existir instalações sanitárias para os trabalhadores.</t>
  </si>
  <si>
    <t>Comprovação da existência de abrigo, instalação sanitária e água para lavar as mãos.</t>
  </si>
  <si>
    <t>D.15</t>
  </si>
  <si>
    <t>Devem ser fornecidos equipamentos de proteção individual (EPI) para os trabalhadores.</t>
  </si>
  <si>
    <t>Verificação visual e/ou de registros de entrega dos equipamentos. Os EPI devem ser fornecidos em todos os casos em que a atividade produtiva possa causar risco ao trabalhador.</t>
  </si>
  <si>
    <t>D.16</t>
  </si>
  <si>
    <t>D.17</t>
  </si>
  <si>
    <t>Em atividades produtivas nas quais a forma de pagamento seja por produtividade (peso ou volume), os utensílios utilizados pelos trabalhadores devem ter o volume ou peso aferido anualmente.</t>
  </si>
  <si>
    <t>Comprovação que houve aferição anual dos equipamentos de medição usados para definir o peso ou volume, através de registros.</t>
  </si>
  <si>
    <t>E</t>
  </si>
  <si>
    <t>GESTÃO DA ATIVIDADE</t>
  </si>
  <si>
    <t>E.1</t>
  </si>
  <si>
    <t xml:space="preserve">Deve ser feita, anualmente, uma análise de custos de produção. </t>
  </si>
  <si>
    <t>Verificação através de registro.</t>
  </si>
  <si>
    <t>E.2</t>
  </si>
  <si>
    <t>Deve ser implantado um procedimento para tratamento das reclamações, que deve conter um formulário simples de registro de reclamação do cliente, bem como monitoramento, investigação, resposta, solução e fechamento da reclamação.</t>
  </si>
  <si>
    <t>Entrevista e verificação de procedimento e registros do recebimento e tratamento de reclamações.</t>
  </si>
  <si>
    <t>Obrigatório (Peso 3)</t>
  </si>
  <si>
    <t>Restritivo (Peso 2)</t>
  </si>
  <si>
    <t>Recomendável (Peso 1)</t>
  </si>
  <si>
    <t>Constatação da inexistência de atitudes discriminatórias, por exemplo em relação à idade, sexo, aparência, raça, crença, nacionalidade, orientação sexual, estado civil ou ideologia política.</t>
  </si>
  <si>
    <r>
      <t>CONSERVAÇÃO DO AR E REDUÇÃO DAS EMISSÕES CO</t>
    </r>
    <r>
      <rPr>
        <b/>
        <vertAlign val="subscript"/>
        <sz val="10"/>
        <rFont val="Calibri"/>
        <family val="2"/>
        <scheme val="minor"/>
      </rPr>
      <t>2</t>
    </r>
    <r>
      <rPr>
        <b/>
        <sz val="10"/>
        <rFont val="Calibri"/>
        <family val="2"/>
        <scheme val="minor"/>
      </rPr>
      <t xml:space="preserve"> E USO DE ENERGIA</t>
    </r>
    <r>
      <rPr>
        <b/>
        <vertAlign val="subscript"/>
        <sz val="10"/>
        <rFont val="Calibri"/>
        <family val="2"/>
        <scheme val="minor"/>
      </rPr>
      <t xml:space="preserve"> </t>
    </r>
  </si>
  <si>
    <r>
      <t xml:space="preserve">Devem ser adotadas medidas de prevenção à ocorrência do mosquito </t>
    </r>
    <r>
      <rPr>
        <i/>
        <sz val="10"/>
        <rFont val="Calibri"/>
        <family val="2"/>
        <scheme val="minor"/>
      </rPr>
      <t>Aedes aegypti e outros vetores</t>
    </r>
    <r>
      <rPr>
        <sz val="10"/>
        <rFont val="Calibri"/>
        <family val="2"/>
        <scheme val="minor"/>
      </rPr>
      <t>.</t>
    </r>
  </si>
  <si>
    <r>
      <t xml:space="preserve">Comprovação visual da ausência de ambientes que sejam favoráveis a prolifereção do </t>
    </r>
    <r>
      <rPr>
        <i/>
        <sz val="10"/>
        <rFont val="Calibri"/>
        <family val="2"/>
        <scheme val="minor"/>
      </rPr>
      <t>Aedes aegypti e outros vetores</t>
    </r>
    <r>
      <rPr>
        <sz val="10"/>
        <rFont val="Calibri"/>
        <family val="2"/>
        <scheme val="minor"/>
      </rPr>
      <t>na propriedade.</t>
    </r>
  </si>
  <si>
    <t>Existência de registro de comercialização atualizado. Comprovação documental da venda. Entrevista.</t>
  </si>
  <si>
    <t>CÓDIGO NÚCLEO</t>
  </si>
  <si>
    <t>METODOLOGIA</t>
  </si>
  <si>
    <t>RESULTADO</t>
  </si>
  <si>
    <t>CUMPRIMENTO DE ITENS OBRIGATÓRIOS</t>
  </si>
  <si>
    <t>LEGENDA</t>
  </si>
  <si>
    <t>EXIGIBILIDADE</t>
  </si>
  <si>
    <t>CONCLUSÃO DOS AUDITORES</t>
  </si>
  <si>
    <t>ENCERRAMENTO</t>
  </si>
  <si>
    <t>Existência de mapa ou croqui ou fotografia aérea ou de satélite da propriedade, identificando os talhões e glebas.                                                                                                                               Verificação do histórico dos plantios e inspeção visual das áreas novas.</t>
  </si>
  <si>
    <t xml:space="preserve"> Verificação de recibos de pagamentos devidamente datados e assinados pelo empregado.</t>
  </si>
  <si>
    <t>Comprovação da existência de local coberto, limpo, com bancos, água para beber e lavar as mãos.                                                                                                                                                            Observar a existência de tratamento ou análise de potabilidade da água oferecida aos trabalhadores.</t>
  </si>
  <si>
    <t>É proibido o comércio de espécies da fauna e da flora silvestres. Existem trabalhos de preservação e consciência ambiental, preservando matas e florestas, não ocorrendo o corte de florestas primárias ou destruição de outros recursos naturais.</t>
  </si>
  <si>
    <t xml:space="preserve">É proibida discriminação de qualquer natureza;  é  proíbido o tráfico de pessoas, prática banida,  excluída e proibida. </t>
  </si>
  <si>
    <t>Deve existir área para alimentação dos trabalhadores. Existe disponibilidade e fornecimento de água potável para todos os trabalhadores .</t>
  </si>
  <si>
    <t>tot. itens obrigatórios</t>
  </si>
  <si>
    <t>x</t>
  </si>
  <si>
    <t xml:space="preserve">Existência de mapa ou croqui ou fotografia aérea ou de satélite, identificando o proprietário, a propriedade e a ocupação do solo. Deverá haver pelo menos um ponto georreferenciado da propriedade (sede, lavouras, currais, pastagens, instalações agroindustriais etc).
As coordenadas geográficas deverão ser em grau, minuto e segundo (GGºMM`SS,S``). 
</t>
  </si>
  <si>
    <t>Identificação clara da área produtiva. Na propriedade, devem existir registros detalhados das áreas. Para produtos de origem vegetal devem ser detalhados os cultivares, área, número de plantas, espaçamentos e datas de plantio).</t>
  </si>
  <si>
    <t xml:space="preserve">Comprovação da existência de registro de compras, atualizado. Apresentação das notas fiscais ou recibos (originais ou cópias) - (Quadro - Compras ou similar). </t>
  </si>
  <si>
    <t>Comprovação da existência de registro de serviços, atualizado. (Colheita, insumos, produtos veterinários, procedimentos operacionais padrão e similares).</t>
  </si>
  <si>
    <t>Os registros de comercialização deverão conter, no mínimo, a origem, destino, volume e valor da produção comercializada.</t>
  </si>
  <si>
    <t xml:space="preserve">Para plantios, pastagens, dentre outros, após 22/07/2008, a propriedade deverá obedecer à legislação florestal vigente, conforme a lei 12.651, de 12 de Maio de 2012 (Novo Código Florestal). Para lavouras instaladas anteriormente a essa data, a lei supracitada permite a permanência da lavoura na área. </t>
  </si>
  <si>
    <t>a) "n"  propriedades de um único produtor com áreas contíguas basta 1 CAR;                                                                                                                       b) "n"  propriedades de um único produtor separadas fisicamente 1 CAR/propriedade</t>
  </si>
  <si>
    <t xml:space="preserve">Com as práticas pertinentes, deve-se evitar erosão nas lavouras ou pastagens.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
</t>
  </si>
  <si>
    <t>Com as práticas pertinentes, deve-se evitar erosão nas demais áreas da propriedade. Não poderá haver sinais evidentes de erosão. No caso de já haver acontecido a erosão, o produtor deverá ter adotado práticas para recuperação da área. Como exemplos de práticas conservacionistas preventivas e corretivas, podemos citar: Plantios em nível, roçadas, caixas de contenção, construção de paliçadas (para estabilização de voçorocas), entre outras.</t>
  </si>
  <si>
    <t>Constatação visual e em registros de que há práticas adequadas para o manejo do mato (Quadro de Serviços ou similar).
Como exemplos de práticas de manejo do mato, podemos citar: Roçadas, capina manual, controle químico, etc.</t>
  </si>
  <si>
    <t>Representar: Nascentes, Rios, Córregos, Açudes, Represas, etc.</t>
  </si>
  <si>
    <t>Verificação visual. Deve haver a proteção (natural ou implantada) das nascentes, impedindo a circulação de animais (eqüinos, bovinos, suínos, caprinos, ovinos e bubalinos) e facilitando a revegetação.</t>
  </si>
  <si>
    <t>Verificação de registros.</t>
  </si>
  <si>
    <t>Os topos de morros devem estar com vegetação que favoreça a absorção de água.
Como exemplos de vegetação: mata nativa, lavouras perenes (café, fruteiras, silvicultura, pastagens, etc). Não deve apresentar sinais evidentes de erosão.
No caso de já haver acontecido a erosão, o produtor deverá ter adotado práticas para recuperação da área.</t>
  </si>
  <si>
    <t xml:space="preserve">A partir de 22/07/2008, conforme a lei 12.651, de 12 de Maio de 2012 (Novo Código Florestal), fica proibido drenar brejos ou áreas alagadiças, salvo com autorização do órgão competente. 
Comprovação visual e entrevista para constatar existência ou não de drenagem. Caso haja, verificar através de entrevista a época da drenagem e, se aplicável, verificar o documento de autorização do órgão competente. 
</t>
  </si>
  <si>
    <t>Agroquímicos (fertilizantes, agrotóxicos, etc) não podem ser manuseados em locais que ofereçam risco de contaminação das fontes de água.
Os resíduos de agroquímicos não poderão ser lançados em cursos d’água.
Considera-se manuseio: Abastecimento de pulverizadores, lavagem de equipamentos de aplicação de agroquímicos, utensílios, embalagens, EPIs, etc.</t>
  </si>
  <si>
    <t>Verificação se os produtores foram orientados sobre noções básicas de conservação ambiental (solo e água), através de material didático (material escrito) ou entrevista.</t>
  </si>
  <si>
    <t xml:space="preserve">A água utilizada no processamento ou lavagem dos produtos deve ser reutilizada. A deposição da água residuária poderá ser feita nas entrelinhas da lavoura, pastagens ou outras culturas. 
Na agricultura familiar, onde se lava café, frutas, olerícolas em caixas d’água, tanques, manilhas e similares, em fluxo não contínuo de água, admite-se o descarte da água em sumidouros, caixas de deposição, pomares, pastagens etc, não podendo lançar diretamente em mananciais. </t>
  </si>
  <si>
    <t>Se não for possível a verificação visual o item pode ser avaliado por entrevista.</t>
  </si>
  <si>
    <t>Verificar a existência do certificado ou declaração ou lista de presença do treinamento e entrevista com o responsável.</t>
  </si>
  <si>
    <t xml:space="preserve">Os registros deverão ser por setor, lâmina de irrigação, data e operador, em controles internos. </t>
  </si>
  <si>
    <t>É proibido fazer desmatamento, salvo com autorização do órgão competente. Comprovação visual para constatar existência ou não de desmatamento. Caso haja, verificar o documento de autorização do órgão competente.</t>
  </si>
  <si>
    <t>Queimadas são proibidas, salvo com autorização do órgão competente. 
Se houver incêndios acidentais, deve-se comunicar ao órgão competente e solicitar o devido documento para comprovação.
Recolhimento e queima de partes vegetais, com fins sanitários (profilaxia de pragas ou doenças) ou de segurança (plantas espinhosas, venenosas, etc), não é considerada queimada.</t>
  </si>
  <si>
    <t>A queima do lixo é proibida.
Recolhimento e queima de partes vegetais, com fins sanitários ( profilaxia de pragas ou doenças) ou de segurança (plantas espinhosas, venenosas, etc), não é considerada queima de lixo.</t>
  </si>
  <si>
    <t>O Programa Certifica Minas incentiva o plantio anual de no mínimo 10 árvores nativas ou frutíferas na propriedade.
Poderão ser plantadas em áreas contínuas, carreadores, dispersas na propriedade, acompanhando cercas, etc.</t>
  </si>
  <si>
    <t xml:space="preserve">Fontes renováveis (Palhadas, casca de café, bagaço de cana, poda de vegetais etc são aquelas em que a sua utilização e uso é renovável e pode-se manter e ser aproveitado ao longo do tempo sem possibilidade de esgotamento dessa mesma fonte). </t>
  </si>
  <si>
    <t>Ex: Uso de fontes renováveis, uso de biodigestores, aquisição de eletrodomésticos com maior eficiência energética (selo PROCEL).</t>
  </si>
  <si>
    <t>É proibido o comércio de espécies da fauna e da flora silvestres.
A coleta de frutos e outras partes vegetais, em pequena escala, sem prejuízo a população e biodiversidade silvestre, é permitida.</t>
  </si>
  <si>
    <t>Verificação visual. 
As lavouras, instalações agroindustriais e pecuárias, bem como as demais áreas da propriedade, deverão ter o lixo recolhido (ex: garrafas pet, sacolas plásticas, sacos de fertilizantes, vidros, metais, papelão, etc).
Comprovação do acondicionamento do lixo em local protegido e identificado. 
Se o recipiente de disposição (lixeiras identificadas) for aberto deverá estar em local coberto, se for fechado com tampa poderá ficar ao ar livre. Deve-se evitar o escorrimento de chorume. O lixo orgânico pode ser compostado dentro da propriedade.
O produtor deve dar destino adequado ao lixo (descartar no local de disposição do município).</t>
  </si>
  <si>
    <t>Fazer o tratamento de resíduos poluentes de agroindústrias (Laticínios, Alambiques, Abatedouros etc.) e agropecuária. Sempre que possível, utilizar os resíduos orgânicos como adubo. Não permitir que estes resíduos poluam o meio ambiente.</t>
  </si>
  <si>
    <t>Comprovação do uso de fossa séptica. Poderá ser utilizado outro tratamento (fossa biodigestora, filtros, etc), desde que recomendados por entidade oficial (Universidades públicas, Institutos, órgãos de pesquisa e normatizadores).</t>
  </si>
  <si>
    <t>É proibido o trabalho do menor de quatorze anos.
É proibido o trabalho do maior de quatorze e menor de dezesseis anos, salvo na condição de aprendiz. 
É proibido o trabalho do menor de dezoito anos em quaisquer atividades e locais potencialmente prejudiciais à saúde (por ex.: aplicador de agrotóxico), à segurança (p. ex.: operador de motoserra) e à moral.
Na Agricultura Familiar, onde o trabalho do filho menor é culturalmente aceito e ele ajuda a família nos afazeres da propriedade rural, verificar que:
- A atividade precisa ser segura e estar compatível com a capacidade física e intelectual do adolescente;
- O adolescente precisa ter hora para lazer e estar frequentando regularmente a escola.</t>
  </si>
  <si>
    <t xml:space="preserve">Extrato do Art. 149 da LEI No 10.803, DE 11 DE DEZEMBRO DE 2003. “Reduzir alguém a condição análoga à de escravo, quer submetendo-o a trabalhos forçados ou a jornada exaustiva, quer sujeitando-o a condições degradantes de trabalho, quer restringindo, por qualquer meio, sua locomoção em razão de dívida contraída com o empregador ou preposto.”
Ex.: Retenção de documentos, impedimento à ida e vinda do trabalhador etc.
</t>
  </si>
  <si>
    <t>É proibido qualquer ato que caracterize discriminação.
Exemplos: etnia, credo, orientação sexual, gênero, idade, etc.</t>
  </si>
  <si>
    <t>Comprovar, através de entrevista, que existe liberdade de organização (Sindicato, Associação, etc.).</t>
  </si>
  <si>
    <t>Entrevista com os trabalhadores ou documental (ex: cartão de atendimento do SUS). Todo cidadão tem direito a atendimento pelo SUS ou similar.</t>
  </si>
  <si>
    <t xml:space="preserve"> Acima de 20 empregados fixos, é obrigatória a constituição de CIPA TR.</t>
  </si>
  <si>
    <t>Comprovação do Registro em carteira de trabalho ou cumprimento da Medida Provisória 410/2007 (contrato temporário por até 60 dias) para empregados. Para trabalhadores sem vínculo empregatício deverá haver contratos formais (arrendamento, parcerias, comodatos, anuência, etc.).</t>
  </si>
  <si>
    <t>Havendo empregado analfabeto, o recibo deve conter sua impressão digital.</t>
  </si>
  <si>
    <t xml:space="preserve">Permitido entre agricultores familiares. Comprovação de posse da terra ou contratos de parceria ou de arrendamento ou de comodato ou Declaração de Aptidão ao PRONAF (DAP). </t>
  </si>
  <si>
    <t>Atestado de Médico do Trabalho admissional e/ou periódico.</t>
  </si>
  <si>
    <t>Comprovação da existência de indicativos de áreas de risco. Mapas de risco são obrigatórios em propriedades que possuem CIPA TR (Comissão Interna de Prevenção de Acidentes - Trabalho Rural). Onde não é exigida CIPA TR, basta a colocação de sinais/placas de advertência dos riscos a saúde e segurança do trabalhador, o que não exige profissional especializado. Deverão ser feitos cartazes, placas ou outra forma de sinalização, alertando sobre as atividades de risco de forma visível. Para verificar a necessidade de existência da CIPA TR, verificar item 5.6 deste documento.</t>
  </si>
  <si>
    <t>1- Quando for terceirização dos serviços, exige-se laudo de vistoria do veículo e autorização do DER.
2- Quando se tratar de transporte feito sob responsabilidade do próprio produtor (veículo próprio, motorista e trabalhadores registrados em nome do cafeicultor), é dispensável a autorização e o laudo de vistoria, pois não se trata de terceirização de serviços. 
Obs.: Lembrar que em MG, por ato do Governo do Estado, transporte em veículos abertos (camionetes, caminhões, etc), está terminantemente proibido.</t>
  </si>
  <si>
    <t>Comprovação da existência de local coberto, limpo, com bancos, água para beber e lavar as mãos.
Na agricultura familiar é permitido o uso das dependências das residências, desde que haja proximidade com as lavouras. Exemplos de tratamento de água: coagulação (adição de sulfato de alumínio); floculação; decantação; filtração; desinfecção (adição de cloro); fluoretação; correção de ph ou outros.</t>
  </si>
  <si>
    <t>Comprovação da existência de abrigo, instalação sanitária e água para lavar as mãos.
Na agricultura familiar é permitido o uso das dependências das residências, desde que haja proximidade com as lavouras.</t>
  </si>
  <si>
    <t>Exemplos de atividades de risco: colheita e moagem de cana, aplicações de agrotóxicos, carrapaticidas, bernicidas e praguicidas, etc....</t>
  </si>
  <si>
    <t>Exemplos de medidas preventivas: pneus cobertos ou furados; pratos de flores com areia grossa; ausência de vasilhames que possam acumular água; se houver garrafas vazias as mesmas devem estar viradas de cabeça para baixo; caixas d´água tampadas; presença de lixo devidamente acondicionado etc.</t>
  </si>
  <si>
    <t>Verificação de registros de aferição anual de equipamentos de medição. Ex: caixas para coleta de frutas, caixas, latas ou balaios para coleta de café.</t>
  </si>
  <si>
    <t xml:space="preserve">Deve ser feita, anualmente, uma análise de custos de produção da propriedade ou de pelo menos um talhão, gleba, produção leiteira, produtividade agropecuária e agroindustriais para avaliar a rentabilidade. Para propriedades de primeiro ano que ainda não tem anotações suficientes que permitam a elaboração do custo de produção, o item deve obrigatoriamente ser considerado como conforme. </t>
  </si>
  <si>
    <t>Nos casos em que o produtor não possuir uma marca própria) que permita sua identificação ao cliente o item deve ser considerado conforme. Em auditorias iniciais deve ser verificada a ocorrência de reclamações no ano corrente. Em auditorias de manutenção deve ser avaliada o número de reclamações desde a auditoria anterior.</t>
  </si>
  <si>
    <t>Constatação de que não houve manuseio de agroquímicos (agrotóxicos e fertilizantes) em locais que ofereçam risco de contaminação das fontes de água.                                            Comprovação por entrevista e visual.</t>
  </si>
  <si>
    <t>Existência de mapa ou croqui ou fotografia aérea ou de satélite da propriedade, identificando as fontes de água. Poderá ser utilizado o mesmo mapa ou croqui do item A.1.</t>
  </si>
  <si>
    <t>REGISTRO CONSELHO DE CLASSE</t>
  </si>
  <si>
    <t>RUBRICA</t>
  </si>
  <si>
    <t>No campo "Avaliação", marcar 0 para item não conforme e 1 para item conforme. No campo "Evidências", detalhar os fatos que levaram à avaliação do item. Para recomendação à certificação: cumprimento de 80% do total de itens e 100% dos itens obrigatórios.</t>
  </si>
  <si>
    <t>2.3</t>
  </si>
  <si>
    <t>2.4</t>
  </si>
  <si>
    <t>2.5</t>
  </si>
  <si>
    <t>2.6</t>
  </si>
  <si>
    <t>2.7</t>
  </si>
  <si>
    <t>5.2</t>
  </si>
  <si>
    <t>6.1</t>
  </si>
  <si>
    <t>6.2</t>
  </si>
  <si>
    <t>6.4</t>
  </si>
  <si>
    <t>Verificação documental.</t>
  </si>
  <si>
    <t>Existência de Declaração de Dispensa de Licenciamento Ambiental, Licenciamento ambiental Simplifcado - LAS ou Licenciamento Ambiental Concomitante ou Licenciamento Ambiental Trifásico.</t>
  </si>
  <si>
    <t>Consultar a DN 217/2017, apenas nos casos em que for apresentada Declaração de Dispensa de Licenciamento Ambiental, de modo a confirmar se a situação do estabelecimento realmente se enquadra nesta categoria.</t>
  </si>
  <si>
    <t>A propriedade deve ter o Cadastro Ambiental Rural (CAR).</t>
  </si>
  <si>
    <t>Fazer o tratamento de resíduos poluentes (Vinhaça, água residuária, suinocultura, bovinocultura, etc.). Sempre que possível, utilizar os resíduos orgânicos como adubo. Não permitir que estes resíduos poluam o meio ambiente. Para o escopo frango caipira, aves mortas devem ser destinadas em fossas ou composteiras localizadas à uma distância mínima de 150 metros da granja.</t>
  </si>
  <si>
    <t xml:space="preserve"> </t>
  </si>
  <si>
    <t>Constatação de que não houve intervenções, como barragens ou desvios de cursos d´água, salvo com autorização do orgão competente.Comprovação visual e entrevista e/ou documental.</t>
  </si>
  <si>
    <t>Constatação de que não houve drenagem de brejos ou áreas alagadiças, salvo com autorização do órgão competente. Comprovação visual e entrevista e/ou documental.</t>
  </si>
  <si>
    <t xml:space="preserve">Comprovação visual, registros ou entrevista. A energia utilizada deve ser quantificada e documentada. A melhoria na eficiência energética deve ser evidenciada. </t>
  </si>
  <si>
    <t>Constatação de que não houve o comércio de espécies da fauna e da flora silvestres, salvo com autorização do órgão competente. Comprovação visual, entrevista e documental.</t>
  </si>
  <si>
    <t xml:space="preserve">DATA DA AUDITORIA: </t>
  </si>
  <si>
    <t xml:space="preserve">PRODUTOR  /  RAZÃO SOCIAL: </t>
  </si>
  <si>
    <t xml:space="preserve">CPF/CNPJ: </t>
  </si>
  <si>
    <t xml:space="preserve">PROPRIEDADE: </t>
  </si>
  <si>
    <t xml:space="preserve">ENDEREÇO: </t>
  </si>
  <si>
    <t xml:space="preserve">MUNICÍPIO: </t>
  </si>
  <si>
    <t>ESTADO:</t>
  </si>
  <si>
    <t xml:space="preserve">TELEFONE: </t>
  </si>
  <si>
    <t xml:space="preserve">CEP: </t>
  </si>
  <si>
    <t xml:space="preserve">EMAIL: </t>
  </si>
  <si>
    <t xml:space="preserve">Nº RELATÓRIO: </t>
  </si>
  <si>
    <t xml:space="preserve">ANO DA 1ª CERTIFICAÇÃO: </t>
  </si>
  <si>
    <t xml:space="preserve">AUDITOR LIDER: </t>
  </si>
  <si>
    <t xml:space="preserve">PRIMEIRO AUDITOR: </t>
  </si>
  <si>
    <t xml:space="preserve">RESPONSÁVEL: </t>
  </si>
  <si>
    <t xml:space="preserve">CPF: </t>
  </si>
  <si>
    <t>1.4</t>
  </si>
  <si>
    <t>NORMAS                                                                                                                                                                                                                                                                                                                                                                             Normas Certifica Minas: CÓDIGO NÚCLEO (itens A.1 a E.2) e NORMAS PARA CERTIFICAÇÃO ESCOPO MEL (itens 1.1 a 7.1).</t>
  </si>
  <si>
    <t>1.6</t>
  </si>
  <si>
    <t>1.7</t>
  </si>
  <si>
    <t>Disponibilidade de água de boa qualidade, nas proximidades do apiário (Ideal a 400 metros)</t>
  </si>
  <si>
    <t>1.8</t>
  </si>
  <si>
    <t>1.9</t>
  </si>
  <si>
    <t>1.5</t>
  </si>
  <si>
    <t>1.10</t>
  </si>
  <si>
    <t>1.11</t>
  </si>
  <si>
    <t>3 - SANIDADE ANIMAL</t>
  </si>
  <si>
    <t>4- BEM ESTAR ANIMAL</t>
  </si>
  <si>
    <t>6 - PROCESSAMENTO, ARMAZENAMENTO E TRANSPORTE</t>
  </si>
  <si>
    <t>6.6</t>
  </si>
  <si>
    <t>6.7</t>
  </si>
  <si>
    <t>6.8</t>
  </si>
  <si>
    <t>6.9</t>
  </si>
  <si>
    <t>6.10</t>
  </si>
  <si>
    <t>6.11</t>
  </si>
  <si>
    <t>6.12</t>
  </si>
  <si>
    <t>6.13</t>
  </si>
  <si>
    <t>NORMAS DE CERTIFICAÇÃO DO MEL</t>
  </si>
  <si>
    <t>1 - INSTALAÇÕES E DOCUMENTAÇÃO</t>
  </si>
  <si>
    <t xml:space="preserve">2 - MANEJO </t>
  </si>
  <si>
    <t xml:space="preserve">5 - NUTRIÇÃO </t>
  </si>
  <si>
    <t>A escolha do local para a instalação do apiário é muito importante. O apiário deve estar distante 3.000 metros de lixões, aterros sanitários, lagoas de decantação de resíduos, engenhos e outros ambientes atrativos para as abelhas e que podem levar risco de contaminação à produção apícola. Distância mínima de 300 metros de casas, escolas, estradas, criatório de animais (aviários, granjas, estábulos e pocilgas) e outras construções, para garantir a segurança das pessoas e animais. Distância mínima de 2 Km de engenhos de açúcar, fabricas e depósitos de doces, rapaduras e afins. Distante 2000 metros de áreas onde exista uma área de agricultura intensiva em que o uso de agrotóxico seja utilizado frequentemente, não se instala um apiário devido a contaminação de produtos e mortalidade de abelhas. Preferencialmente deve haver uma distância de pelo menos 3000 metros entre apiários em função da necessidade de alimento para as abelhas. O local deve ser seco, arejado, ensolarado e protegido dos ventos frios. De preferência deve estar num raio de 1,7 km deverá haver plantas melíferas. Quanto mais alimento tiverem as abelhas, mais mel produzirão. O local deve ter fácil acesso, para facilitar o transporte de colmeias, o manejo e as colheitas. O local de instalação se necessário, roçado, limpo e cercado. O objetivo dessas medidas é facilitar o manejo do apiário, bem como evitar fogo, ataque de pragas e a invasão por animais.</t>
  </si>
  <si>
    <t>A localização do apiário deve ser feita através de georreferenciamento (Registro de Coordenadas geográficas)</t>
  </si>
  <si>
    <t xml:space="preserve"> O apicultor deve obrigatoriamente realizar o cadastro do apiário junto ao Serviço Veterinário Oficial (IMA)</t>
  </si>
  <si>
    <t xml:space="preserve"> É obrigatório o uso de suporte individual ou coletivo das colmeias, com o mínimo de 40 cm de altura do solo e com proteção contra o ataque de formigas e outros predadores. Recomenda-se um número máximo de 30 colmeias por apiário, podendo-se variar conforme a ocorrência de pastagem apícola. A entrada das abelhas deverá ser voltada para o nascer do sol, estimulando as abelhas para o trabalho cedo, mas deverão estar preferivelmente em sentido contrário às principais correntes de vento frio. As colmeias devem ter uma leve inclinação para frente para evitar o acúmulo de água da chuva no seu interior e coberta com telha de amianto ou outro material.</t>
  </si>
  <si>
    <t>As revisões periódicas devem ser acompanhadas de registros nas fichas individuais das colmeias de acordo com as épocas do ano (época de seca, chuvosa, produtiva) ou quando houver necessidade e substituição de cera alveolada, quadros velhos, deformados, vazios e com pragas durante as revisões. Recomenda-se sempre trabalhar com abelhas no período em que a maior parte delas estiverem  no campo, nunca vestir roupas escuras, pois irritam as abelhas, não colocar fumaça em excesso, não trabalhar em dia de chuva, nunca passar mais de 5 minutos trabalhando numa colmeia, salvo quando da extração de mel, nunca usar no fumigador material tóxico tais como: óleo, querosene, bucha com graxa, fumo, etc. Nas revisões  avaliar a capacidade de postura da rainha, substituir os quadros velhos e deformados por quadros novos com cera alveolada, diminuir os favos zanganeiros, identificar e controlar pragas e doenças, avaliar a reserva de alimentos e a necessidade de alimentação suplementar.</t>
  </si>
  <si>
    <t>A emissão de GTA é obrigatória para transporte do mel e demais produtos apícolas.</t>
  </si>
  <si>
    <t>O apicultor deve ter participado de curso de capacitação de mão de obra em Boas Práticas apícolas, estando apto para um melhor manejo e a trabalhar com segurança nas atividades do apiário.</t>
  </si>
  <si>
    <t>É obrigatório o uso de EPIs como vestimento apícola, botas e luvas, que devem ser de cor clara,  mantidas limpas, em perfeito estado de conservação, utilizadas só para trabalhos apícolas e guardadas em local livre de contaminantes, como pesticidas, combustível, fertilizantes e outros.</t>
  </si>
  <si>
    <t xml:space="preserve"> Os materiais e equipamentos apícolas utilizados no manejo com as abelhas devem ser de uso exclusivo, mantidos limpos e guardados em local livre descontaminantes. Em todos os quadros devem ser utilizados arames para fixação da cera alveolada com a finalidade de prevenir possíveis quebras dos favos na centrifugação.</t>
  </si>
  <si>
    <t>Os materiais devem ser livre de contaminantes e resíduos químicos, devendo proporcionar fumaça fria, densa e sem odor forte. Não usar materiais de origem animal e nem de produtos derivados do petróleo, devido ao alto risco de contaminação  das colmeias.</t>
  </si>
  <si>
    <t>Entre as várias colmeias conhecidas, a mais usada é a Langstroth (nome dado em homenagem ao seu idealizador) também conhecida como colmeia Standart ou Americana. Ë de grande importância a padronização das colmeias evitando problemas de manejo. A Colmeia Langstroth é composta por ninho, melgueiras, quadros, tampa e fundo.</t>
  </si>
  <si>
    <t>Todos os produtos veterinários e demais insumos (cera alveolada, xarope, suplemento alimentar, etc) agropecuários utilizados no apiário devem ser registrados no MAPA. Deve-se manter um caderno de controle com informações de data, quantidade fornecida de alimentação e motivo para o enxame ser alimentado evitando falsificação do mel.</t>
  </si>
  <si>
    <t>Nas revisões periódicas das colmeias deve-se atentar para a presença constante de reservas de mel e pólen suficientes para a sobrevivência dos enxames.</t>
  </si>
  <si>
    <t>Deve-se manter registro em caderno dos ingredientes utilizados para a confecção dos alimentos artificiais energéticos e/ou proteicos assim como a  quantidade e qualidade.</t>
  </si>
  <si>
    <t>Devem ser mantidos registros atualizados de envase do mel como data do envase e número do lote.</t>
  </si>
  <si>
    <t>Recomenda-se o uso de tela excluidora em colmeias produtivas com o objetivo de impedir a postura de ovos nas melgueiras gerando possíveis contaminações no mel colhido.</t>
  </si>
  <si>
    <t>é obrigatório o uso de EPIs como vestimento apícola, botas e luvas na colheita do mel e demais produtos apícolas com o objetivo de evitar possíveis contaminações.</t>
  </si>
  <si>
    <t>Colheita de quadros com 80 % dos favos operculados, sem crias e excesso de pólen. Uso obrigatório de caixas plásticas com tampas ou melgueiras com tampa e bandejas higienizadas para colocação dos quadros com favos de mel colhidos. Trabalhador na colheita atento a higiene pessoal, sem ferimentos, doenças, não alérgico ao veneno das abelhas, capacitados para a atividade.</t>
  </si>
  <si>
    <t>Os quadros com mel devem ser transportados preferencialmente em veículos fechados e higienizados.</t>
  </si>
  <si>
    <t>Localização da construção de processamento em área previamente aprovada pelo IMA, preferencialmente em zona rural, afastados de áreas populosas em pelo menos 100 metros.</t>
  </si>
  <si>
    <t xml:space="preserve"> O produtor deve comprovar que não houve adição de açúcar através do teste simples de verificação visual pelo teste com uso de Lugol.</t>
  </si>
  <si>
    <t>Devem ser mantidos registros atualizados de armazenamento do mel e demais produtos, com data de armazenamento, número do lote processado, nome do apiário e coordenadas geográficas.</t>
  </si>
  <si>
    <t>Verificar se há manual de boas práticas de produção do mel.</t>
  </si>
  <si>
    <t>Entrevista ou verificação visual.</t>
  </si>
  <si>
    <t>7- CONTROLE DO USO DE MARCAS</t>
  </si>
  <si>
    <t>7.1</t>
  </si>
  <si>
    <t>Lavar periodicamente a lixeira, mantendo-a seca e fechada. Acondicionar lixo em sacos plásticos dentro de recipientes tampados. Os sacos de lixo devem ser colocados em lugares altos próximo à hora da coleta. Uso de telas em portas e janelas.</t>
  </si>
  <si>
    <t>Verificação do uso de som, ultrassom; luz, repelentes à base de vegetal; armadilhas (feromônios, mecânicas, cromáticas) e ratoeiras.</t>
  </si>
  <si>
    <t>GOVERNO DO ESTADO DE MINAS GERAIS Instituto Mineiro de Agropecuária PORTARIA Nº 1.961, DE 06 DE MARÇO DE 2020. INSTITUI O PROGRAMA CERTIFICA MINAS – MEL. O Diretor-Geral do Instituto Mineiro de Agropecuária, no uso da atribuição que lhe confere o art. 12, inciso I, combinado com o art. 2º, inciso II do Regulamento baixado pelo Decreto Estadual nº 47.859 de 07/02/2020 e considerando a finalidade da Lei 22.926/2018, de assegurar a qualidade dos produtos agropecuários e agroindustriais produzidos no Estado e a sustentabilidade de seus sistemas de produção, proporcionando a esses produtos uma maior competitividade e favorecendo sua inserção nos mercados nacional e internacional. RESOLVE: CAPÍTULO I – DO CERTIFICA MINAS MEL. Art. 1º - Criar o Programa Certifica Minas Mel. Art. 2º - São princípios e objetivos do Programa Certifica Minas Mel: I - Promover a produção segura, socioambientalmente responsável e de qualidade, garantindo a saúde dos consumidores. II - Incentivar as organizações dos setores participantes a adotarem sistemas da qualidade na cadeia produtiva, que contribuam para a segurança e confiabilidade dos produtos ofertados aos diversos mercados consumidores. III - Reconhecer os preceitos estabelecidos por entidades nacionais e internacionais como Ministério da Agricultura, Pecuária e Abastecimento – MAPA, Agência Nacional de Vigilância Sanitária – ANVISA, Instituto Nacional de Metrologia, Qualidade e Tecnologia – INMETRO e Organização das Nações Unidas para Alimentação e Agricultura – FAO, colaborando em entendimentos mútuos e promoção de ações de apoio ao setor. IV - Estabelecer um sistema de verificação independente, em todo o território do Estado de Minas Gerais, quando pertinente e aplicável a todos os tipos de estabelecimentos produtores de mel, independente de regiões e tecnologias aplicadas ao processo produtivo. CAPÍTULO II – DAS NORMAS DE CERTIFICAÇÃO Art. 3º - As normas de certificação serão publicadas no site do Instituto Mineiro de Agropecuária e abordarão questões como: I – Georreferenciamento; II – Rastreabilidade; III – Responsabilidade Socioambiental; IV – Gestão da Atividade; V – Manejo do Apiário; VI – Sanidade Apícola; VII – Alimentação das Abelhas; VIII – Materiais e equipamentos apícolas; IX – Colheita e Processamento do Mel. CAPÍTULO III – DA SOLICITAÇÃO DA CERTIFICAÇÃO Art. 4º - Para o ingresso no Programa Certifica Minas Mel, o solicitante deverá: I – Ser detentor de inscrição estadual no Estado de Minas Gerais; II – Comprometer-se a cumprir as normas de certificação; III – Permitir ao auditor do Instituto Mineiro de Agropecuária, ou a auditor credenciado, o acesso à sua propriedade para a realização das auditorias de conformidade; IV – Preencher e assinar o requerimento e o contrato de certificação; V – Efetuar o pagamento dos preços de certificação, quando aplicável; VI – Arcar com as responsabilidades técnica, civil e penal em relação à sua produção, bem como sobre todos os documentos apresentados nas auditorias; GOVERNO DO ESTADO DE MINAS GERAIS Instituto Mineiro de Agropecuária CAPÍTULO IV – DA AUDITORIA DE CONFORMIDADE Art. 5º - A auditoria de conformidade será realizada pelo Instituto Mineiro de Agropecuária, adotando os seguintes procedimentos: I – Analisar criticamente a solicitação de certificação; II – Após o aceite da solicitação, realizar auditorias de conformidade para verificar o cumprimento das normas de certificação; III – emitir relatório de auditoria, o qual conterá: identificação da propriedade, data de realização da auditoria, nome do(s) auditor(es), registro de não conformidade caso tenha, conclusões da auditoria e assinatura do(s) auditor(es) e do representante da propriedade; IV – Recomendar ou não a certificação. CAPÍTULO V – DA DECISÃO SOBRE A CERTIFICAÇÃO Art. 6º - Após a realização da auditoria o IMA decidirá sobre a concessão ou não da certificação de conformidade. Art. 7º - A decisão será pautada pela análise dos resultados de auditoria, correções de não conformidades, atendimento aos requisitos contratuais e outros documentos que se fizerem necessários. Art. 8º - Se concedida a certificação serão concedidos ao cliente o certificado de conformidade e a autorização para uso do selo de conformidade do Programa Certifica Minas – Mel. Art. 9º - O certificado terá validade de 1 (um) ano, a partir de sua emissão. Art. 10 - Fica facultado o uso do selo nos produtos e/ou materiais de divulgação oriundos de propriedades certificadas. CAPÍTULO VI – DA MANUTENÇÃO DA CERTIFICAÇÃO Art. 11 - Para a manutenção da certificação serão realizadas auditorias no mínimo anualmente, de modo a verificar se é mantido o cumprimento das normas de certificação. Capítulo VII – Dos Recursos do Programa Art. 12 - São recursos do Programa Certifica Minas Mel; I – As dotações consignadas no orçamento do Estado ou em créditos adicionais; II – Os recursos oriundos de parcerias entre União e o Estado; III – os recursos oriundos de outras fontes. CAPÍTULO VIII – DAS SANÇÕES Art. 13 - Assegurado o direito de defesa, o participante do Programa Certifica Minas Mel que descumprir obrigações contratuais, ou a critério do Instituto Mineiro de Agropecuária ficará sujeito às seguintes sanções, sem prejuízo da aplicação das responsabilidades civis e criminais: I - Advertência escrita; II - Suspensão da certificação; III - Cancelamento da certificação. Art. 14 - Esta Portaria entra em vigor na data de sua publicação. Art. 15 - Revogam-se as disposições em contrário. Belo Horizonte, 06 de março de 2020. Thales Almeida Pereira Fernandes Diretor-Geral</t>
  </si>
  <si>
    <t>Verificar no memorial descritivo dos processos tecnológicos e de medidas higiênico sanitárias, se estão descritas as medidas preventivas adotadas para evitar as principais enfermidades comuns à espécie.</t>
  </si>
  <si>
    <t xml:space="preserve">Através de verificação presencial e entrevista e/ou registros constatar que os utensílios, equipamentos e instalações são mantidos limpos e desinfetados.  </t>
  </si>
  <si>
    <t>Verificar de forma presencial se o local de estocagem dos produtos (mel) está limpo, ventilado e se a dimensão do local é suficiente para armazenagem e deslocamento da produção bem como dos funcionário(os).</t>
  </si>
  <si>
    <t>Verificar se há o memorial descritivo, abrangendo a infraestrutura, localização do apiário e casa de processamento do mel. Deve conter todas as etapas do processamento, manejo, critérios higiênicos sanitários e se estão em consonância com a legislação.</t>
  </si>
  <si>
    <t>Verificar a existência de croqui.</t>
  </si>
  <si>
    <t>Verificar por entrevista ou presencial se o manejo é realizado de forma calma e tranquila, buscando evitar estresse do enxame.</t>
  </si>
  <si>
    <t>Verificação documental dos registros da terapêutica utilizada no enxame ( data de aplicação , periodo de tratamento  e principio ativo), caso não tenha feito terapêutica, considerar conforme.</t>
  </si>
  <si>
    <t>Verificar nas colmeias se há substrato (mel e pólen) e água próxima ao apiário, caso não exista fonte natural de água com boa procedência ( nascentes e riachos) deve ser providênciado um bebedouro com distância màxima de 30 metros do apiário. Verificação por amostragem, a ser definida pelo auditor.</t>
  </si>
  <si>
    <t>Verificar de forma presencial que o mel está envasado em vasilhames de vidro ou plástico ou bisnágas, sachês, latas de alumínio que contam com  revestimento interno apropriado para armazenagem de alimentos, balde plástico atóxico e tambores metálicos destinados para armazenagem de grandes quantidades do produto. Verificar se as embalagens estão limpas e se não ficaram restos de mel na tampa ou lacre ou na parte externa. Quaisquer que sejam os tipos de embalagens adotadas, estas deverão ser colocadas em caixas de papelão onduladas, que serão estocadas e protegidas de umidade.</t>
  </si>
  <si>
    <t>Verificar através de registros que as quantidades de produtos acabados correspondem ao volume de produção informado.</t>
  </si>
  <si>
    <t>Deve ser feito uso adequado da marca do IMA e do selo de certificação do Mel. As marcas devem ser empregadas  de forma a não dar vazão quanto a dupla interpretação.</t>
  </si>
  <si>
    <t xml:space="preserve">MARCAS: </t>
  </si>
  <si>
    <t>A localização do apiário está georreferenciada?</t>
  </si>
  <si>
    <t>Há memorial descritivo dos processos tecnológicos  e das medidas higiênicos sanitárias?</t>
  </si>
  <si>
    <t>Há manual com procedimentos que visem à aplicação das boas práticas de produção, abrangendo o manuseio e processamento em todas as etapas?</t>
  </si>
  <si>
    <t>Há croqui e descrição da ocupação, localização e acesso da unidade de produção considerando os aspectos produtivos e ambientais?</t>
  </si>
  <si>
    <t>O apiário é cadastrado junto ao Serviço Veterinário Oficial?</t>
  </si>
  <si>
    <t>O apiário está localizado em local apropriado?</t>
  </si>
  <si>
    <t>Há presença de florada abundante próxima ao apiário?</t>
  </si>
  <si>
    <t>Há disponibilidade de água de boa qualidade, nas proximidades do apiário (Ideal a 400 metros)?</t>
  </si>
  <si>
    <t>Aflora do local do apiário deve ser rica em plantas fornecedoras de néctar com alta concentração de açúcar, pólen e resinas. O apiário deve estar o mais próximo possível das floradas, para facilitar o trabalho de coleta de alimentos das abelhas, contribuindo, dessa forma, para a melhoria da produção do mel. O apicultor deve observar as floradas da região para identificação das plantas mais visitadas pelas abelhas na busca de alimento e procurar multiplicá-las para recuperação de áreas desmatadas e degradadas. É também importante o enriquecimento da flora local com o plantio de plantas fornecedoras de néctar e pólen, com o objetivo de melhorar a disponibilidade de alimento para as abelhas. A melhores pastagens apícolas são constituída de campos “sujo” e matas naturais, obtendo-se daí um mel proveniente de diversas floradas. Inúmeras são as plantas naturais, consideradas como fontes excelentes de néctar e pólen, entre elas se destacam: assa – peixe, erva – canudo, alecrins, arranha-gato, leiteiras, camará, fedegoso, macaé, gervão, malícia, carquejas, arnicas, dente de leão, malvas, hortelã etc. Outro grande potencial de flora apícola são as grandes áreas de reflorestamentos existentes, cultivadas com diversas espécies de eucaliptos</t>
  </si>
  <si>
    <t>É utilizado suporte individual/coletivo por colmeias com o mínimo de 40 cm de altura do solo com protetor contra formigas?</t>
  </si>
  <si>
    <t>As colméias estão identificadas através de numeração ou simbologia e ficha individual de anotações do seu manejo?</t>
  </si>
  <si>
    <t>O registro de transito de colmeias e rainhas é efetuado? As GTA´s são emitidas?</t>
  </si>
  <si>
    <t>Há mão de obra capacitada nas Boas Práticas apícolas?</t>
  </si>
  <si>
    <t>Verificação de registros de treinamento e entrevista.</t>
  </si>
  <si>
    <t>São realizadas revisões periódicas obrigatórias (antes da colheita e no período de escassez de alimento)?</t>
  </si>
  <si>
    <t>Verificação de registro nas fichas individuais das colméias.</t>
  </si>
  <si>
    <t>Os EPIs (vestimento apícola, botas e luvas) são de cor clara,  mantidos limpos, em perfeito estado de conservação, utilizados só para trabalhos apícolas e guardados em local livre de contaminantes, como pesticidas, combustível, fertilizantes e outros?</t>
  </si>
  <si>
    <t>Os materiais e equipamentos apícolas (caixas, telas, quadros, alimentadores, suporte, formão, faca, vassourinha, alicate, martelo, esticador de arame, etc.) utilizados no manejo com as abelhas são de uso exclusivo, mantidos limpos e guardados em local livre de contaminantes?</t>
  </si>
  <si>
    <t>O manejo é realizado de forma calma e sem agitações?</t>
  </si>
  <si>
    <t>O material para queima no fumigador é de origem vegetal?</t>
  </si>
  <si>
    <t>As colmeias são do modelo  Langstroth?</t>
  </si>
  <si>
    <t>As principais afecções e enfermidades comuns à espécie bem como as medidas preventivas adotadas para seu controle estão descritas?</t>
  </si>
  <si>
    <t xml:space="preserve">Há registros da terapêutica utilizada no enxame, constando, a data de aplicação; o período de tratamento e o princípio ativo do produto utilizado?
</t>
  </si>
  <si>
    <t>As instalações, equipamentos e  utensílios são mantidos limpos e desinfetados?</t>
  </si>
  <si>
    <t>Produtos veterinários e demais insumos (cera alveolada, xarope, suplemento alimentar etc) agropecuários utilizados no apiário são registrados no MAPA?</t>
  </si>
  <si>
    <t>As abelhas estão livres de fome e sede?</t>
  </si>
  <si>
    <t>Nas colméias há baixo índice de mortalidade?</t>
  </si>
  <si>
    <t>As reservas de mel e pólen são suficientes para a sobrevivência dos enxames?</t>
  </si>
  <si>
    <t>O local de estocagem é limpo, ventilado e amplo?</t>
  </si>
  <si>
    <t>São utilizadas embalagens que não contaminam o produto?</t>
  </si>
  <si>
    <t>Há registro em caderno de controle dos ingredientes utilizados para a confecção dos alimentos artificiais energéticos e/ou protéicos, assim como a  quantidade e qualidade?</t>
  </si>
  <si>
    <t>São mantidos registros atualizados de envase como data do envase e número do lote?</t>
  </si>
  <si>
    <t>As quantidades de produtos acabados estão em consonância com o volume de produção informado?</t>
  </si>
  <si>
    <t>São eliminados os abrigos de pragas, bem como o acesso das mesmas às instalações?</t>
  </si>
  <si>
    <t xml:space="preserve"> São utilizar métodos mecânicos, físicos e biológicos para o controle de pragas?</t>
  </si>
  <si>
    <t>É utilizada tela excluidora em colmeias produtivas?</t>
  </si>
  <si>
    <t>São utilizados EPIs (vestimento apícola, botas e luvas)?</t>
  </si>
  <si>
    <t>São adotadas boas práticas na colheita?</t>
  </si>
  <si>
    <t>O transporte do mel nas melgueiras até a área de processamento é adequado, acondicionado em sacos plásticos protegidos contra contaminações diversas?</t>
  </si>
  <si>
    <t>A área do processamento de mel (casa de mel) contem registro em orgão oficial de inspeção?</t>
  </si>
  <si>
    <t>Há adição de açúcar no mel?</t>
  </si>
  <si>
    <t>São mantidos registros atualizados de armazenamento, com data de armazenamento, número do lote processado, nome do apiário e coordenadas geográficas?</t>
  </si>
  <si>
    <t>Deve ser feito uso adequado da marca do IMA e do selo de certificação Certifica Minas Mel. As marcas devem ser empregadas  de forma a não dar vazão quanto a dupla interpretação.</t>
  </si>
  <si>
    <t>6.3</t>
  </si>
  <si>
    <t>6.5</t>
  </si>
  <si>
    <t>Verificação visual.</t>
  </si>
  <si>
    <t xml:space="preserve">Verificação visual e de registros. </t>
  </si>
  <si>
    <t>Verificação de registros e de GTA´s.</t>
  </si>
  <si>
    <t>Entrevista e verificação visual.</t>
  </si>
  <si>
    <t xml:space="preserve">Verificação presencial, entrevista e registros. </t>
  </si>
  <si>
    <t xml:space="preserve"> Verificação visual.</t>
  </si>
  <si>
    <t>Verificação visual, entrevista e registros.</t>
  </si>
  <si>
    <t>Entrevista, registros e verificação visual.</t>
  </si>
  <si>
    <t>Verificar se há presença de larvas mortas nos favos bem como abelhas mortas no assoalho da caixa, favos com áreas de cria falhadas, com opérculos perfurados, escurecidos e afundados. Pode ocorrer cheiro pútrido (de material podre, em decomposição). Larvas com mudança de cor, passando do branco para amarelo até marrom escuro. Abelhas com tremores e com dificuldade de locomoção. Operárias campeiras mortas na frente do alvado. Abelhas rastejando na frente da colméia e no alvado etc.</t>
  </si>
</sst>
</file>

<file path=xl/styles.xml><?xml version="1.0" encoding="utf-8"?>
<styleSheet xmlns="http://schemas.openxmlformats.org/spreadsheetml/2006/main">
  <numFmts count="1">
    <numFmt numFmtId="164" formatCode="0.0"/>
  </numFmts>
  <fonts count="17">
    <font>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b/>
      <sz val="9"/>
      <color indexed="81"/>
      <name val="Tahoma"/>
      <family val="2"/>
    </font>
    <font>
      <sz val="10"/>
      <name val="Calibri"/>
      <family val="2"/>
      <scheme val="minor"/>
    </font>
    <font>
      <b/>
      <sz val="10"/>
      <name val="Calibri"/>
      <family val="2"/>
      <scheme val="minor"/>
    </font>
    <font>
      <b/>
      <vertAlign val="subscript"/>
      <sz val="10"/>
      <name val="Calibri"/>
      <family val="2"/>
      <scheme val="minor"/>
    </font>
    <font>
      <i/>
      <sz val="10"/>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0"/>
      <color indexed="8"/>
      <name val="Calibri"/>
      <family val="2"/>
      <scheme val="minor"/>
    </font>
    <font>
      <sz val="11"/>
      <color theme="1"/>
      <name val="Calibri"/>
      <family val="2"/>
      <scheme val="minor"/>
    </font>
    <font>
      <b/>
      <sz val="12"/>
      <color rgb="FFC00000"/>
      <name val="Calibri"/>
      <family val="2"/>
      <scheme val="minor"/>
    </font>
    <font>
      <sz val="10"/>
      <color theme="0"/>
      <name val="Calibri"/>
      <family val="2"/>
      <scheme val="minor"/>
    </font>
    <font>
      <sz val="10"/>
      <name val="Calibri"/>
      <family val="2"/>
      <charset val="1"/>
    </font>
  </fonts>
  <fills count="20">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indexed="9"/>
        <bgColor indexed="26"/>
      </patternFill>
    </fill>
    <fill>
      <patternFill patternType="solid">
        <fgColor indexed="10"/>
        <bgColor indexed="60"/>
      </patternFill>
    </fill>
    <fill>
      <patternFill patternType="solid">
        <fgColor indexed="13"/>
        <bgColor indexed="34"/>
      </patternFill>
    </fill>
    <fill>
      <patternFill patternType="solid">
        <fgColor rgb="FF008000"/>
        <bgColor indexed="21"/>
      </patternFill>
    </fill>
    <fill>
      <patternFill patternType="solid">
        <fgColor rgb="FFFF0000"/>
        <bgColor indexed="34"/>
      </patternFill>
    </fill>
    <fill>
      <patternFill patternType="solid">
        <fgColor rgb="FFFFFF00"/>
        <bgColor indexed="21"/>
      </patternFill>
    </fill>
    <fill>
      <patternFill patternType="solid">
        <fgColor rgb="FFFFFF00"/>
        <bgColor indexed="34"/>
      </patternFill>
    </fill>
    <fill>
      <patternFill patternType="solid">
        <fgColor rgb="FF008000"/>
        <bgColor indexed="34"/>
      </patternFill>
    </fill>
    <fill>
      <patternFill patternType="solid">
        <fgColor indexed="17"/>
        <bgColor indexed="21"/>
      </patternFill>
    </fill>
    <fill>
      <patternFill patternType="solid">
        <fgColor theme="0" tint="-0.249977111117893"/>
        <bgColor indexed="64"/>
      </patternFill>
    </fill>
    <fill>
      <patternFill patternType="solid">
        <fgColor theme="0" tint="-0.14999847407452621"/>
        <bgColor indexed="26"/>
      </patternFill>
    </fill>
    <fill>
      <patternFill patternType="solid">
        <fgColor theme="8" tint="0.59999389629810485"/>
        <bgColor indexed="64"/>
      </patternFill>
    </fill>
    <fill>
      <patternFill patternType="solid">
        <fgColor theme="0"/>
        <bgColor rgb="FF00FFFF"/>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8"/>
      </right>
      <top style="thin">
        <color indexed="64"/>
      </top>
      <bottom style="thin">
        <color indexed="64"/>
      </bottom>
      <diagonal/>
    </border>
  </borders>
  <cellStyleXfs count="2">
    <xf numFmtId="0" fontId="0" fillId="0" borderId="0"/>
    <xf numFmtId="9" fontId="13" fillId="0" borderId="0" applyFont="0" applyFill="0" applyBorder="0" applyAlignment="0" applyProtection="0"/>
  </cellStyleXfs>
  <cellXfs count="180">
    <xf numFmtId="0" fontId="0" fillId="0" borderId="0" xfId="0"/>
    <xf numFmtId="0" fontId="1" fillId="0" borderId="6"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0" xfId="0" applyFont="1" applyProtection="1">
      <protection locked="0"/>
    </xf>
    <xf numFmtId="0" fontId="1" fillId="0" borderId="0" xfId="0" applyFont="1" applyAlignment="1" applyProtection="1">
      <alignment horizontal="center" vertical="center"/>
      <protection locked="0"/>
    </xf>
    <xf numFmtId="164" fontId="1" fillId="0" borderId="0" xfId="0" applyNumberFormat="1" applyFont="1" applyProtection="1">
      <protection locked="0"/>
    </xf>
    <xf numFmtId="49" fontId="6" fillId="17" borderId="3" xfId="0" applyNumberFormat="1" applyFont="1" applyFill="1" applyBorder="1" applyAlignment="1" applyProtection="1">
      <alignment horizontal="center" vertical="center" wrapText="1"/>
      <protection locked="0"/>
    </xf>
    <xf numFmtId="49" fontId="6" fillId="2" borderId="6" xfId="0" applyNumberFormat="1" applyFont="1" applyFill="1" applyBorder="1" applyAlignment="1" applyProtection="1">
      <alignment horizontal="center" vertical="center" wrapText="1"/>
      <protection locked="0"/>
    </xf>
    <xf numFmtId="0" fontId="2" fillId="0" borderId="17" xfId="0" applyFont="1" applyBorder="1" applyAlignment="1" applyProtection="1">
      <alignment horizontal="left" vertical="top" wrapText="1"/>
      <protection locked="0"/>
    </xf>
    <xf numFmtId="0" fontId="2" fillId="0" borderId="20" xfId="0" applyFont="1" applyFill="1" applyBorder="1" applyAlignment="1" applyProtection="1">
      <alignment vertical="top" wrapText="1"/>
      <protection locked="0"/>
    </xf>
    <xf numFmtId="0" fontId="2" fillId="0" borderId="17" xfId="0" applyFont="1" applyBorder="1" applyAlignment="1" applyProtection="1">
      <alignment horizontal="left" vertical="top"/>
      <protection locked="0"/>
    </xf>
    <xf numFmtId="0" fontId="2" fillId="0" borderId="17" xfId="0" applyFont="1" applyBorder="1" applyAlignment="1" applyProtection="1">
      <alignment horizontal="left" vertical="top" shrinkToFit="1"/>
      <protection locked="0"/>
    </xf>
    <xf numFmtId="0" fontId="6" fillId="8" borderId="21" xfId="0" applyFont="1" applyFill="1" applyBorder="1" applyAlignment="1" applyProtection="1">
      <alignment horizontal="center" vertical="center"/>
    </xf>
    <xf numFmtId="0" fontId="6" fillId="7" borderId="15" xfId="0" applyFont="1" applyFill="1" applyBorder="1" applyAlignment="1" applyProtection="1">
      <alignment horizontal="center" vertical="center"/>
    </xf>
    <xf numFmtId="0" fontId="6" fillId="9" borderId="15" xfId="0" applyFont="1" applyFill="1" applyBorder="1" applyAlignment="1" applyProtection="1">
      <alignment horizontal="center" vertical="center"/>
    </xf>
    <xf numFmtId="0" fontId="6" fillId="7" borderId="1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49" fontId="2" fillId="0" borderId="18" xfId="0" applyNumberFormat="1" applyFont="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6" fillId="3" borderId="7" xfId="0" applyFont="1" applyFill="1" applyBorder="1" applyAlignment="1" applyProtection="1">
      <alignment horizontal="center" vertical="center" shrinkToFit="1"/>
    </xf>
    <xf numFmtId="49" fontId="6" fillId="17" borderId="6" xfId="0" applyNumberFormat="1" applyFont="1" applyFill="1" applyBorder="1" applyAlignment="1" applyProtection="1">
      <alignment horizontal="center" vertical="center" wrapText="1"/>
    </xf>
    <xf numFmtId="49" fontId="6" fillId="17" borderId="3" xfId="0" applyNumberFormat="1" applyFont="1" applyFill="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2" fillId="0" borderId="6" xfId="0" applyFont="1" applyFill="1" applyBorder="1" applyAlignment="1" applyProtection="1">
      <alignment horizontal="center" vertical="center" wrapText="1" shrinkToFit="1"/>
    </xf>
    <xf numFmtId="0" fontId="5" fillId="0" borderId="6" xfId="0" applyFont="1" applyBorder="1" applyAlignment="1" applyProtection="1">
      <alignment horizontal="center" vertical="center" wrapText="1"/>
    </xf>
    <xf numFmtId="0" fontId="2" fillId="0" borderId="7" xfId="0" applyFont="1" applyFill="1" applyBorder="1" applyAlignment="1" applyProtection="1">
      <alignment horizontal="center" vertical="center" wrapText="1" shrinkToFit="1"/>
    </xf>
    <xf numFmtId="49" fontId="6" fillId="17" borderId="7" xfId="0" applyNumberFormat="1" applyFont="1" applyFill="1" applyBorder="1" applyAlignment="1" applyProtection="1">
      <alignment horizontal="center" vertical="center" wrapText="1"/>
    </xf>
    <xf numFmtId="49" fontId="6" fillId="17" borderId="5" xfId="0" applyNumberFormat="1" applyFont="1" applyFill="1" applyBorder="1" applyAlignment="1" applyProtection="1">
      <alignment horizontal="center" vertical="center" wrapText="1"/>
    </xf>
    <xf numFmtId="49" fontId="6" fillId="2" borderId="6" xfId="0" applyNumberFormat="1"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1" xfId="0" applyNumberFormat="1" applyFont="1" applyFill="1" applyBorder="1" applyAlignment="1" applyProtection="1">
      <alignment horizontal="center" vertical="center" wrapText="1"/>
    </xf>
    <xf numFmtId="49" fontId="5" fillId="6" borderId="6" xfId="0" applyNumberFormat="1" applyFont="1" applyFill="1" applyBorder="1" applyAlignment="1" applyProtection="1">
      <alignment horizontal="center" vertical="center" wrapText="1"/>
    </xf>
    <xf numFmtId="49" fontId="6" fillId="17" borderId="14" xfId="0" applyNumberFormat="1" applyFont="1" applyFill="1" applyBorder="1" applyAlignment="1" applyProtection="1">
      <alignment horizontal="center" vertical="center" wrapText="1"/>
    </xf>
    <xf numFmtId="0" fontId="5" fillId="7" borderId="6"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49" fontId="5" fillId="7" borderId="11" xfId="0" applyNumberFormat="1" applyFont="1" applyFill="1" applyBorder="1" applyAlignment="1" applyProtection="1">
      <alignment horizontal="center" vertical="center" wrapText="1"/>
    </xf>
    <xf numFmtId="49" fontId="5" fillId="7" borderId="6" xfId="0" applyNumberFormat="1"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shrinkToFit="1"/>
    </xf>
    <xf numFmtId="0" fontId="1" fillId="2" borderId="19"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2" fillId="4" borderId="11" xfId="0" applyFont="1" applyFill="1" applyBorder="1" applyAlignment="1" applyProtection="1">
      <alignment horizontal="center" vertical="center" wrapText="1" shrinkToFit="1"/>
    </xf>
    <xf numFmtId="0" fontId="2" fillId="4" borderId="6"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wrapText="1" shrinkToFit="1"/>
    </xf>
    <xf numFmtId="0" fontId="1" fillId="0" borderId="6" xfId="0" applyFont="1" applyFill="1" applyBorder="1" applyAlignment="1" applyProtection="1">
      <alignment horizontal="center" vertical="center" wrapText="1" shrinkToFit="1"/>
    </xf>
    <xf numFmtId="0" fontId="2" fillId="5" borderId="6" xfId="0" applyFont="1" applyFill="1" applyBorder="1" applyAlignment="1" applyProtection="1">
      <alignment horizontal="center" vertical="center" wrapText="1" shrinkToFit="1"/>
    </xf>
    <xf numFmtId="0" fontId="2" fillId="5" borderId="11" xfId="0" applyFont="1" applyFill="1" applyBorder="1" applyAlignment="1" applyProtection="1">
      <alignment horizontal="center" vertical="center" wrapText="1" shrinkToFit="1"/>
    </xf>
    <xf numFmtId="0" fontId="2" fillId="0" borderId="17" xfId="0" applyFont="1" applyBorder="1" applyAlignment="1" applyProtection="1">
      <alignment horizontal="left" vertical="top"/>
      <protection locked="0"/>
    </xf>
    <xf numFmtId="49" fontId="6" fillId="15" borderId="15" xfId="0" applyNumberFormat="1" applyFont="1" applyFill="1" applyBorder="1" applyAlignment="1" applyProtection="1">
      <alignment horizontal="center" vertical="center" wrapText="1"/>
    </xf>
    <xf numFmtId="49" fontId="6" fillId="8" borderId="11" xfId="0" applyNumberFormat="1" applyFont="1" applyFill="1" applyBorder="1" applyAlignment="1" applyProtection="1">
      <alignment horizontal="center" vertical="center" wrapText="1"/>
    </xf>
    <xf numFmtId="49" fontId="6" fillId="9" borderId="6" xfId="0" applyNumberFormat="1" applyFont="1" applyFill="1" applyBorder="1" applyAlignment="1" applyProtection="1">
      <alignment horizontal="center" vertical="center" wrapText="1"/>
    </xf>
    <xf numFmtId="49" fontId="6" fillId="9" borderId="11" xfId="0" applyNumberFormat="1" applyFont="1" applyFill="1" applyBorder="1" applyAlignment="1" applyProtection="1">
      <alignment horizontal="center" vertical="center" wrapText="1"/>
    </xf>
    <xf numFmtId="49" fontId="6" fillId="8" borderId="6" xfId="0" applyNumberFormat="1" applyFont="1" applyFill="1" applyBorder="1" applyAlignment="1" applyProtection="1">
      <alignment horizontal="center" vertical="center" wrapText="1"/>
    </xf>
    <xf numFmtId="49" fontId="6" fillId="10" borderId="6" xfId="0" applyNumberFormat="1" applyFont="1" applyFill="1" applyBorder="1" applyAlignment="1" applyProtection="1">
      <alignment horizontal="center" vertical="center" wrapText="1"/>
    </xf>
    <xf numFmtId="49" fontId="6" fillId="11" borderId="6" xfId="0" applyNumberFormat="1" applyFont="1" applyFill="1" applyBorder="1" applyAlignment="1" applyProtection="1">
      <alignment horizontal="center" vertical="center" wrapText="1"/>
    </xf>
    <xf numFmtId="49" fontId="6" fillId="12" borderId="6" xfId="0" applyNumberFormat="1" applyFont="1" applyFill="1" applyBorder="1" applyAlignment="1" applyProtection="1">
      <alignment horizontal="center" vertical="center" wrapText="1"/>
    </xf>
    <xf numFmtId="49" fontId="6" fillId="13" borderId="6" xfId="0" applyNumberFormat="1" applyFont="1" applyFill="1" applyBorder="1" applyAlignment="1" applyProtection="1">
      <alignment horizontal="center" vertical="center" wrapText="1"/>
    </xf>
    <xf numFmtId="0" fontId="6" fillId="4" borderId="6" xfId="0" applyFont="1" applyFill="1" applyBorder="1" applyAlignment="1" applyProtection="1">
      <alignment horizontal="center" vertical="center"/>
    </xf>
    <xf numFmtId="49" fontId="6" fillId="14" borderId="6" xfId="0" applyNumberFormat="1" applyFont="1" applyFill="1" applyBorder="1" applyAlignment="1" applyProtection="1">
      <alignment horizontal="center" vertical="center" wrapText="1"/>
    </xf>
    <xf numFmtId="0" fontId="2" fillId="0" borderId="0" xfId="0" applyFont="1" applyProtection="1">
      <protection locked="0"/>
    </xf>
    <xf numFmtId="49" fontId="6" fillId="14" borderId="16" xfId="0" applyNumberFormat="1" applyFont="1" applyFill="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1" fillId="0" borderId="0" xfId="0" applyFont="1" applyAlignment="1">
      <alignment vertical="top"/>
    </xf>
    <xf numFmtId="49" fontId="6" fillId="8" borderId="16" xfId="0" applyNumberFormat="1" applyFont="1" applyFill="1" applyBorder="1" applyAlignment="1" applyProtection="1">
      <alignment horizontal="center" vertical="center" wrapText="1"/>
    </xf>
    <xf numFmtId="0" fontId="5" fillId="0" borderId="16" xfId="0" applyFont="1" applyBorder="1" applyAlignment="1">
      <alignment horizontal="left" vertical="center" wrapText="1"/>
    </xf>
    <xf numFmtId="49" fontId="6" fillId="9" borderId="16" xfId="0" applyNumberFormat="1" applyFont="1" applyFill="1" applyBorder="1" applyAlignment="1" applyProtection="1">
      <alignment horizontal="center" vertical="center" wrapText="1"/>
    </xf>
    <xf numFmtId="49" fontId="6" fillId="10" borderId="16" xfId="0" applyNumberFormat="1" applyFont="1" applyFill="1" applyBorder="1" applyAlignment="1" applyProtection="1">
      <alignment horizontal="center" vertical="center" wrapText="1"/>
    </xf>
    <xf numFmtId="49" fontId="6" fillId="15" borderId="16" xfId="0" applyNumberFormat="1" applyFont="1" applyFill="1" applyBorder="1" applyAlignment="1" applyProtection="1">
      <alignment horizontal="center" vertical="center" wrapText="1"/>
    </xf>
    <xf numFmtId="49" fontId="6" fillId="12" borderId="16" xfId="0" applyNumberFormat="1" applyFont="1" applyFill="1" applyBorder="1" applyAlignment="1" applyProtection="1">
      <alignment horizontal="center" vertical="center" wrapText="1"/>
    </xf>
    <xf numFmtId="0" fontId="12" fillId="0" borderId="16" xfId="0" applyFont="1" applyBorder="1" applyAlignment="1">
      <alignment vertical="center" wrapText="1"/>
    </xf>
    <xf numFmtId="49" fontId="6" fillId="13" borderId="16" xfId="0" applyNumberFormat="1" applyFont="1" applyFill="1" applyBorder="1" applyAlignment="1" applyProtection="1">
      <alignment horizontal="center" vertical="center" wrapText="1"/>
    </xf>
    <xf numFmtId="0" fontId="6" fillId="4" borderId="16" xfId="0" applyFont="1" applyFill="1" applyBorder="1" applyAlignment="1">
      <alignment horizontal="center" vertical="center"/>
    </xf>
    <xf numFmtId="0" fontId="2" fillId="0" borderId="16" xfId="0" applyFont="1" applyBorder="1" applyAlignment="1"/>
    <xf numFmtId="0" fontId="1" fillId="0" borderId="16" xfId="0" applyFont="1" applyBorder="1" applyAlignment="1">
      <alignment wrapText="1"/>
    </xf>
    <xf numFmtId="0" fontId="2" fillId="0" borderId="17" xfId="0" applyFont="1" applyBorder="1" applyAlignment="1" applyProtection="1">
      <alignment horizontal="left" vertical="top"/>
      <protection locked="0"/>
    </xf>
    <xf numFmtId="0" fontId="15" fillId="0" borderId="14" xfId="0" applyFont="1" applyFill="1" applyBorder="1" applyAlignment="1" applyProtection="1">
      <alignment vertical="center" wrapText="1" shrinkToFit="1"/>
      <protection locked="0"/>
    </xf>
    <xf numFmtId="0" fontId="15" fillId="0" borderId="14" xfId="0" applyFont="1" applyFill="1" applyBorder="1" applyAlignment="1" applyProtection="1">
      <alignment vertical="center" wrapText="1" shrinkToFit="1"/>
    </xf>
    <xf numFmtId="0" fontId="1" fillId="0" borderId="0" xfId="0" applyFont="1" applyAlignment="1"/>
    <xf numFmtId="0" fontId="1" fillId="0" borderId="0" xfId="0" applyFont="1" applyProtection="1">
      <protection locked="0"/>
    </xf>
    <xf numFmtId="0" fontId="1" fillId="0" borderId="0" xfId="0" applyFont="1" applyAlignment="1" applyProtection="1">
      <alignment horizontal="center" vertical="center"/>
      <protection locked="0"/>
    </xf>
    <xf numFmtId="0" fontId="2" fillId="0" borderId="17" xfId="0" applyFont="1" applyFill="1" applyBorder="1" applyAlignment="1" applyProtection="1">
      <alignment horizontal="center" vertical="center" wrapText="1" shrinkToFit="1"/>
    </xf>
    <xf numFmtId="0" fontId="1" fillId="0" borderId="16" xfId="0" applyFont="1" applyFill="1" applyBorder="1" applyAlignment="1" applyProtection="1">
      <alignment horizontal="center" vertical="center" wrapText="1" shrinkToFit="1"/>
    </xf>
    <xf numFmtId="49" fontId="6" fillId="11" borderId="16" xfId="0" applyNumberFormat="1" applyFont="1" applyFill="1" applyBorder="1" applyAlignment="1" applyProtection="1">
      <alignment horizontal="center" vertical="center" wrapText="1"/>
    </xf>
    <xf numFmtId="0" fontId="5" fillId="0" borderId="16" xfId="0" applyFont="1" applyBorder="1" applyAlignment="1">
      <alignment vertical="center" wrapText="1"/>
    </xf>
    <xf numFmtId="0" fontId="1" fillId="0" borderId="0" xfId="0" applyFont="1" applyBorder="1" applyProtection="1">
      <protection locked="0"/>
    </xf>
    <xf numFmtId="0" fontId="1" fillId="0" borderId="16" xfId="0" applyFont="1" applyFill="1" applyBorder="1" applyAlignment="1" applyProtection="1">
      <alignment vertical="center" wrapText="1" shrinkToFit="1"/>
      <protection locked="0"/>
    </xf>
    <xf numFmtId="0" fontId="2" fillId="0" borderId="0" xfId="0" applyFont="1" applyFill="1" applyBorder="1" applyAlignment="1" applyProtection="1">
      <alignment horizontal="center" vertical="center" wrapText="1" shrinkToFit="1"/>
    </xf>
    <xf numFmtId="0" fontId="2" fillId="4" borderId="12" xfId="0" applyFont="1" applyFill="1" applyBorder="1" applyAlignment="1" applyProtection="1">
      <alignment horizontal="center" vertical="center" wrapText="1" shrinkToFit="1"/>
    </xf>
    <xf numFmtId="0" fontId="16" fillId="19" borderId="16" xfId="0" applyFont="1" applyFill="1" applyBorder="1" applyAlignment="1" applyProtection="1">
      <alignment vertical="center" wrapText="1" shrinkToFit="1"/>
    </xf>
    <xf numFmtId="0" fontId="1" fillId="0" borderId="12" xfId="0" applyFont="1" applyFill="1" applyBorder="1" applyAlignment="1" applyProtection="1">
      <alignment horizontal="center" vertical="center" wrapText="1" shrinkToFit="1"/>
      <protection locked="0"/>
    </xf>
    <xf numFmtId="0" fontId="2" fillId="0" borderId="11" xfId="0" applyFont="1" applyBorder="1" applyAlignment="1"/>
    <xf numFmtId="0" fontId="1" fillId="0" borderId="16" xfId="0" applyFont="1" applyBorder="1" applyAlignment="1"/>
    <xf numFmtId="0" fontId="1" fillId="0" borderId="0" xfId="0" applyFont="1" applyBorder="1" applyAlignment="1"/>
    <xf numFmtId="0" fontId="1" fillId="0" borderId="16" xfId="0" applyFont="1" applyFill="1" applyBorder="1" applyAlignment="1" applyProtection="1">
      <alignment horizontal="left" vertical="center" wrapText="1" shrinkToFit="1"/>
    </xf>
    <xf numFmtId="0" fontId="2" fillId="0" borderId="15" xfId="0" applyFont="1" applyBorder="1" applyAlignment="1" applyProtection="1">
      <alignment horizontal="center" vertical="center" wrapText="1"/>
      <protection locked="0"/>
    </xf>
    <xf numFmtId="0" fontId="1" fillId="0" borderId="12" xfId="0" applyFont="1" applyFill="1" applyBorder="1" applyAlignment="1" applyProtection="1">
      <alignment horizontal="center" vertical="center" wrapText="1" shrinkToFit="1"/>
      <protection locked="0"/>
    </xf>
    <xf numFmtId="0" fontId="1" fillId="6" borderId="11" xfId="0" applyFont="1" applyFill="1" applyBorder="1" applyAlignment="1" applyProtection="1">
      <alignment horizontal="center" vertical="center" wrapText="1" shrinkToFit="1"/>
    </xf>
    <xf numFmtId="0" fontId="1" fillId="0" borderId="12" xfId="0" applyFont="1" applyFill="1" applyBorder="1" applyAlignment="1" applyProtection="1">
      <alignment horizontal="center" vertical="center" wrapText="1" shrinkToFit="1"/>
      <protection locked="0"/>
    </xf>
    <xf numFmtId="0" fontId="1" fillId="0" borderId="16" xfId="0" applyFont="1" applyFill="1" applyBorder="1" applyAlignment="1" applyProtection="1">
      <alignment horizontal="center" vertical="center" wrapText="1" shrinkToFit="1"/>
      <protection locked="0"/>
    </xf>
    <xf numFmtId="0" fontId="1" fillId="0" borderId="16" xfId="0" applyFont="1" applyBorder="1" applyAlignment="1">
      <alignment vertical="top" wrapText="1"/>
    </xf>
    <xf numFmtId="0" fontId="5" fillId="0" borderId="16" xfId="0" applyFont="1" applyBorder="1" applyAlignment="1">
      <alignment vertical="top" wrapText="1"/>
    </xf>
    <xf numFmtId="0" fontId="0" fillId="0" borderId="0" xfId="0" applyBorder="1"/>
    <xf numFmtId="0" fontId="5" fillId="0" borderId="11" xfId="0" applyFont="1" applyFill="1" applyBorder="1" applyAlignment="1" applyProtection="1">
      <alignment horizontal="center" vertical="center" wrapText="1" shrinkToFit="1"/>
    </xf>
    <xf numFmtId="0" fontId="1" fillId="0" borderId="11" xfId="0" applyFont="1" applyFill="1" applyBorder="1" applyAlignment="1" applyProtection="1">
      <alignment horizontal="center" vertical="center" wrapText="1" shrinkToFit="1"/>
    </xf>
    <xf numFmtId="0" fontId="1" fillId="0" borderId="6" xfId="0" applyFont="1" applyFill="1" applyBorder="1" applyAlignment="1" applyProtection="1">
      <alignment horizontal="center" vertical="center"/>
      <protection locked="0"/>
    </xf>
    <xf numFmtId="0" fontId="2" fillId="0" borderId="20" xfId="0" applyFont="1" applyFill="1" applyBorder="1" applyAlignment="1" applyProtection="1">
      <alignment horizontal="left" vertical="top" wrapText="1"/>
      <protection locked="0"/>
    </xf>
    <xf numFmtId="0" fontId="9" fillId="6" borderId="8" xfId="0" applyFont="1" applyFill="1" applyBorder="1" applyAlignment="1" applyProtection="1">
      <alignment horizontal="center"/>
    </xf>
    <xf numFmtId="0" fontId="9" fillId="6" borderId="9" xfId="0" applyFont="1" applyFill="1" applyBorder="1" applyAlignment="1" applyProtection="1">
      <alignment horizontal="center"/>
    </xf>
    <xf numFmtId="0" fontId="9" fillId="6" borderId="10" xfId="0" applyFont="1" applyFill="1" applyBorder="1" applyAlignment="1" applyProtection="1">
      <alignment horizontal="center"/>
    </xf>
    <xf numFmtId="0" fontId="1" fillId="0" borderId="12" xfId="0" applyFont="1" applyFill="1" applyBorder="1" applyAlignment="1" applyProtection="1">
      <alignment horizontal="center" vertical="center" wrapText="1" shrinkToFit="1"/>
      <protection locked="0"/>
    </xf>
    <xf numFmtId="0" fontId="1" fillId="0" borderId="13" xfId="0" applyFont="1" applyFill="1" applyBorder="1" applyAlignment="1" applyProtection="1">
      <alignment horizontal="center" vertical="center" wrapText="1" shrinkToFit="1"/>
      <protection locked="0"/>
    </xf>
    <xf numFmtId="49" fontId="6" fillId="17" borderId="12" xfId="0" applyNumberFormat="1" applyFont="1" applyFill="1" applyBorder="1" applyAlignment="1" applyProtection="1">
      <alignment horizontal="center" vertical="center" wrapText="1"/>
    </xf>
    <xf numFmtId="49" fontId="6" fillId="17" borderId="13" xfId="0" applyNumberFormat="1" applyFont="1" applyFill="1" applyBorder="1" applyAlignment="1" applyProtection="1">
      <alignment horizontal="center" vertical="center" wrapText="1"/>
    </xf>
    <xf numFmtId="49" fontId="6" fillId="17" borderId="15" xfId="0" applyNumberFormat="1" applyFont="1" applyFill="1" applyBorder="1" applyAlignment="1" applyProtection="1">
      <alignment horizontal="center" vertical="center" wrapText="1"/>
    </xf>
    <xf numFmtId="49" fontId="6" fillId="17" borderId="4" xfId="0" applyNumberFormat="1"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shrinkToFit="1"/>
    </xf>
    <xf numFmtId="0" fontId="2" fillId="2" borderId="13" xfId="0" applyFont="1" applyFill="1" applyBorder="1" applyAlignment="1" applyProtection="1">
      <alignment horizontal="center" vertical="center" wrapText="1" shrinkToFit="1"/>
    </xf>
    <xf numFmtId="0" fontId="2" fillId="2" borderId="14" xfId="0" applyFont="1" applyFill="1" applyBorder="1" applyAlignment="1" applyProtection="1">
      <alignment horizontal="center" vertical="center" wrapText="1" shrinkToFit="1"/>
    </xf>
    <xf numFmtId="0" fontId="2" fillId="0" borderId="12" xfId="0" applyFont="1" applyFill="1" applyBorder="1" applyAlignment="1" applyProtection="1">
      <alignment horizontal="left" vertical="center" wrapText="1" shrinkToFit="1"/>
      <protection locked="0"/>
    </xf>
    <xf numFmtId="0" fontId="2" fillId="0" borderId="13" xfId="0" applyFont="1" applyFill="1" applyBorder="1" applyAlignment="1" applyProtection="1">
      <alignment horizontal="left" vertical="center" wrapText="1" shrinkToFit="1"/>
      <protection locked="0"/>
    </xf>
    <xf numFmtId="0" fontId="2" fillId="0" borderId="14" xfId="0" applyFont="1" applyFill="1" applyBorder="1" applyAlignment="1" applyProtection="1">
      <alignment horizontal="left" vertical="center" wrapText="1" shrinkToFit="1"/>
      <protection locked="0"/>
    </xf>
    <xf numFmtId="0" fontId="1" fillId="0" borderId="12" xfId="0" applyFont="1" applyFill="1" applyBorder="1" applyAlignment="1" applyProtection="1">
      <alignment horizontal="left" vertical="center" wrapText="1" indent="1" shrinkToFit="1"/>
      <protection locked="0"/>
    </xf>
    <xf numFmtId="0" fontId="1" fillId="0" borderId="13" xfId="0" applyFont="1" applyFill="1" applyBorder="1" applyAlignment="1" applyProtection="1">
      <alignment horizontal="left" vertical="center" wrapText="1" indent="1" shrinkToFit="1"/>
      <protection locked="0"/>
    </xf>
    <xf numFmtId="0" fontId="1" fillId="0" borderId="14" xfId="0" applyFont="1" applyFill="1" applyBorder="1" applyAlignment="1" applyProtection="1">
      <alignment horizontal="left" vertical="center" wrapText="1" indent="1" shrinkToFit="1"/>
      <protection locked="0"/>
    </xf>
    <xf numFmtId="49" fontId="6" fillId="17" borderId="12" xfId="0" applyNumberFormat="1" applyFont="1" applyFill="1" applyBorder="1" applyAlignment="1" applyProtection="1">
      <alignment horizontal="center" vertical="center" wrapText="1"/>
      <protection locked="0"/>
    </xf>
    <xf numFmtId="49" fontId="6" fillId="17" borderId="1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0" fontId="1" fillId="0" borderId="20" xfId="0" applyNumberFormat="1" applyFont="1" applyBorder="1" applyAlignment="1" applyProtection="1">
      <alignment vertical="center" wrapText="1"/>
      <protection locked="0"/>
    </xf>
    <xf numFmtId="0" fontId="2" fillId="16" borderId="15" xfId="0" applyFont="1" applyFill="1" applyBorder="1" applyAlignment="1" applyProtection="1">
      <alignment horizontal="center" vertical="center"/>
    </xf>
    <xf numFmtId="0" fontId="2" fillId="16" borderId="22" xfId="0" applyFont="1" applyFill="1" applyBorder="1" applyAlignment="1" applyProtection="1">
      <alignment horizontal="center" vertical="center"/>
    </xf>
    <xf numFmtId="0" fontId="2" fillId="16" borderId="19" xfId="0" applyFont="1" applyFill="1" applyBorder="1" applyAlignment="1" applyProtection="1">
      <alignment horizontal="center" vertical="center"/>
    </xf>
    <xf numFmtId="0" fontId="1" fillId="0" borderId="12" xfId="0" applyNumberFormat="1" applyFont="1" applyBorder="1" applyAlignment="1" applyProtection="1">
      <alignment horizontal="justify" vertical="center" wrapText="1"/>
      <protection locked="0"/>
    </xf>
    <xf numFmtId="0" fontId="1" fillId="0" borderId="13" xfId="0" applyNumberFormat="1" applyFont="1" applyBorder="1" applyAlignment="1" applyProtection="1">
      <alignment horizontal="justify" vertical="center" wrapText="1"/>
      <protection locked="0"/>
    </xf>
    <xf numFmtId="0" fontId="1" fillId="0" borderId="14" xfId="0" applyNumberFormat="1" applyFont="1" applyBorder="1" applyAlignment="1" applyProtection="1">
      <alignment horizontal="justify" vertical="center" wrapText="1"/>
      <protection locked="0"/>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6" fillId="16" borderId="12" xfId="0" applyFont="1" applyFill="1" applyBorder="1" applyAlignment="1" applyProtection="1">
      <alignment horizontal="center" vertical="center" wrapText="1" shrinkToFit="1"/>
    </xf>
    <xf numFmtId="0" fontId="6" fillId="16" borderId="13" xfId="0" applyFont="1" applyFill="1" applyBorder="1" applyAlignment="1" applyProtection="1">
      <alignment horizontal="center" vertical="center" wrapText="1" shrinkToFit="1"/>
    </xf>
    <xf numFmtId="0" fontId="6" fillId="16" borderId="14" xfId="0" applyFont="1" applyFill="1" applyBorder="1" applyAlignment="1" applyProtection="1">
      <alignment horizontal="center" vertical="center" wrapText="1" shrinkToFit="1"/>
    </xf>
    <xf numFmtId="0" fontId="2" fillId="0" borderId="15" xfId="0" applyFont="1" applyFill="1" applyBorder="1" applyAlignment="1" applyProtection="1">
      <alignment vertical="top" wrapText="1"/>
      <protection locked="0"/>
    </xf>
    <xf numFmtId="0" fontId="2" fillId="0" borderId="19" xfId="0" applyFont="1" applyFill="1" applyBorder="1" applyAlignment="1" applyProtection="1">
      <alignment vertical="top" wrapText="1"/>
      <protection locked="0"/>
    </xf>
    <xf numFmtId="0" fontId="2" fillId="16" borderId="15" xfId="0" applyFont="1" applyFill="1" applyBorder="1" applyAlignment="1" applyProtection="1">
      <alignment horizontal="center" vertical="center" wrapText="1"/>
    </xf>
    <xf numFmtId="0" fontId="2" fillId="16" borderId="22" xfId="0" applyFont="1" applyFill="1" applyBorder="1" applyAlignment="1" applyProtection="1">
      <alignment horizontal="center" vertical="center" wrapText="1"/>
    </xf>
    <xf numFmtId="0" fontId="2" fillId="16" borderId="19" xfId="0" applyFont="1" applyFill="1" applyBorder="1" applyAlignment="1" applyProtection="1">
      <alignment horizontal="center" vertical="center" wrapText="1"/>
    </xf>
    <xf numFmtId="0" fontId="2" fillId="0" borderId="15"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11" fillId="18" borderId="1" xfId="0" applyFont="1" applyFill="1" applyBorder="1" applyAlignment="1" applyProtection="1">
      <alignment horizontal="center" vertical="center" wrapText="1"/>
      <protection locked="0"/>
    </xf>
    <xf numFmtId="0" fontId="11" fillId="18" borderId="2" xfId="0" applyFont="1" applyFill="1" applyBorder="1" applyAlignment="1" applyProtection="1">
      <alignment horizontal="center" vertical="center" wrapText="1"/>
      <protection locked="0"/>
    </xf>
    <xf numFmtId="0" fontId="11" fillId="18" borderId="3" xfId="0" applyFont="1" applyFill="1" applyBorder="1" applyAlignment="1" applyProtection="1">
      <alignment horizontal="center" vertical="center" wrapText="1"/>
      <protection locked="0"/>
    </xf>
    <xf numFmtId="0" fontId="2" fillId="0" borderId="17" xfId="0" applyFont="1" applyBorder="1" applyAlignment="1" applyProtection="1">
      <alignment horizontal="left" vertical="top"/>
      <protection locked="0"/>
    </xf>
    <xf numFmtId="0" fontId="2" fillId="16" borderId="8" xfId="0" applyFont="1" applyFill="1" applyBorder="1" applyAlignment="1" applyProtection="1">
      <alignment horizontal="center" vertical="center"/>
    </xf>
    <xf numFmtId="0" fontId="2" fillId="16" borderId="9" xfId="0" applyFont="1" applyFill="1" applyBorder="1" applyAlignment="1" applyProtection="1">
      <alignment horizontal="center" vertical="center"/>
    </xf>
    <xf numFmtId="0" fontId="2" fillId="16" borderId="10" xfId="0" applyFont="1" applyFill="1" applyBorder="1" applyAlignment="1" applyProtection="1">
      <alignment horizontal="center" vertical="center"/>
    </xf>
    <xf numFmtId="0" fontId="2" fillId="0" borderId="12"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16" borderId="12" xfId="0" applyNumberFormat="1" applyFont="1" applyFill="1" applyBorder="1" applyAlignment="1" applyProtection="1">
      <alignment horizontal="center" vertical="center" wrapText="1"/>
    </xf>
    <xf numFmtId="0" fontId="2" fillId="16" borderId="13" xfId="0" applyNumberFormat="1" applyFont="1" applyFill="1" applyBorder="1" applyAlignment="1" applyProtection="1">
      <alignment horizontal="center" vertical="center" wrapText="1"/>
    </xf>
    <xf numFmtId="0" fontId="2" fillId="16" borderId="14" xfId="0" applyNumberFormat="1" applyFont="1" applyFill="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9" fontId="10" fillId="0" borderId="17" xfId="1" applyFont="1" applyBorder="1" applyAlignment="1" applyProtection="1">
      <alignment horizontal="center" vertical="center"/>
    </xf>
    <xf numFmtId="9" fontId="10" fillId="0" borderId="18" xfId="1" applyFont="1" applyBorder="1" applyAlignment="1" applyProtection="1">
      <alignment horizontal="center" vertical="center"/>
    </xf>
    <xf numFmtId="9" fontId="10" fillId="0" borderId="11" xfId="1" applyFont="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14" fillId="0" borderId="15"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11" fillId="15" borderId="12" xfId="0" applyFont="1" applyFill="1" applyBorder="1" applyAlignment="1" applyProtection="1">
      <alignment horizontal="center" vertical="center" wrapText="1"/>
    </xf>
    <xf numFmtId="0" fontId="11" fillId="15" borderId="23" xfId="0" applyFont="1" applyFill="1" applyBorder="1" applyAlignment="1" applyProtection="1">
      <alignment horizontal="center" vertical="center" wrapText="1"/>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49" fontId="6" fillId="17" borderId="22" xfId="0" applyNumberFormat="1" applyFont="1" applyFill="1" applyBorder="1" applyAlignment="1" applyProtection="1">
      <alignment horizontal="center" vertical="center" wrapText="1"/>
    </xf>
    <xf numFmtId="0" fontId="0" fillId="0" borderId="0" xfId="0" applyAlignment="1">
      <alignment horizontal="left" vertical="top" wrapText="1"/>
    </xf>
  </cellXfs>
  <cellStyles count="2">
    <cellStyle name="Normal" xfId="0" builtinId="0"/>
    <cellStyle name="Porcentagem" xfId="1" builtinId="5"/>
  </cellStyles>
  <dxfs count="3">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0"/>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644244</xdr:colOff>
      <xdr:row>0</xdr:row>
      <xdr:rowOff>155329</xdr:rowOff>
    </xdr:from>
    <xdr:to>
      <xdr:col>3</xdr:col>
      <xdr:colOff>552450</xdr:colOff>
      <xdr:row>0</xdr:row>
      <xdr:rowOff>820424</xdr:rowOff>
    </xdr:to>
    <xdr:pic>
      <xdr:nvPicPr>
        <xdr:cNvPr id="3" name="Image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3809475" y="155329"/>
          <a:ext cx="1747263" cy="665095"/>
        </a:xfrm>
        <a:prstGeom prst="rect">
          <a:avLst/>
        </a:prstGeom>
      </xdr:spPr>
    </xdr:pic>
    <xdr:clientData/>
  </xdr:twoCellAnchor>
  <xdr:twoCellAnchor editAs="oneCell">
    <xdr:from>
      <xdr:col>0</xdr:col>
      <xdr:colOff>146539</xdr:colOff>
      <xdr:row>0</xdr:row>
      <xdr:rowOff>161192</xdr:rowOff>
    </xdr:from>
    <xdr:to>
      <xdr:col>1</xdr:col>
      <xdr:colOff>945174</xdr:colOff>
      <xdr:row>0</xdr:row>
      <xdr:rowOff>827942</xdr:rowOff>
    </xdr:to>
    <xdr:pic>
      <xdr:nvPicPr>
        <xdr:cNvPr id="5" name="Imagem 4" descr="C:\Users\m11193596\AppData\Local\Microsoft\Windows\INetCache\Content.Outlook\W7C5RNTZ\IMA 4 (002).pn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46539" y="161192"/>
          <a:ext cx="1370135" cy="666750"/>
        </a:xfrm>
        <a:prstGeom prst="rect">
          <a:avLst/>
        </a:prstGeom>
        <a:noFill/>
        <a:ln>
          <a:noFill/>
        </a:ln>
      </xdr:spPr>
    </xdr:pic>
    <xdr:clientData/>
  </xdr:twoCellAnchor>
  <xdr:twoCellAnchor editAs="oneCell">
    <xdr:from>
      <xdr:col>1</xdr:col>
      <xdr:colOff>0</xdr:colOff>
      <xdr:row>0</xdr:row>
      <xdr:rowOff>0</xdr:rowOff>
    </xdr:from>
    <xdr:to>
      <xdr:col>1</xdr:col>
      <xdr:colOff>304800</xdr:colOff>
      <xdr:row>0</xdr:row>
      <xdr:rowOff>304800</xdr:rowOff>
    </xdr:to>
    <xdr:sp macro="" textlink="">
      <xdr:nvSpPr>
        <xdr:cNvPr id="2061" name="AutoShape 13" descr="blob:https://web.whatsapp.com/2c1e686d-2352-4ff4-b65c-b84194d25304"/>
        <xdr:cNvSpPr>
          <a:spLocks noChangeAspect="1" noChangeArrowheads="1"/>
        </xdr:cNvSpPr>
      </xdr:nvSpPr>
      <xdr:spPr bwMode="auto">
        <a:xfrm>
          <a:off x="5715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2062" name="AutoShape 14" descr="blob:https://web.whatsapp.com/2c1e686d-2352-4ff4-b65c-b84194d25304"/>
        <xdr:cNvSpPr>
          <a:spLocks noChangeAspect="1" noChangeArrowheads="1"/>
        </xdr:cNvSpPr>
      </xdr:nvSpPr>
      <xdr:spPr bwMode="auto">
        <a:xfrm>
          <a:off x="5715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2063" name="AutoShape 15" descr="blob:https://web.whatsapp.com/2c1e686d-2352-4ff4-b65c-b84194d25304"/>
        <xdr:cNvSpPr>
          <a:spLocks noChangeAspect="1" noChangeArrowheads="1"/>
        </xdr:cNvSpPr>
      </xdr:nvSpPr>
      <xdr:spPr bwMode="auto">
        <a:xfrm>
          <a:off x="5715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2064" name="AutoShape 16" descr="blob:https://web.whatsapp.com/2c1e686d-2352-4ff4-b65c-b84194d25304"/>
        <xdr:cNvSpPr>
          <a:spLocks noChangeAspect="1" noChangeArrowheads="1"/>
        </xdr:cNvSpPr>
      </xdr:nvSpPr>
      <xdr:spPr bwMode="auto">
        <a:xfrm>
          <a:off x="5715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2066" name="AutoShape 18" descr="blob:https://web.whatsapp.com/2c1e686d-2352-4ff4-b65c-b84194d25304"/>
        <xdr:cNvSpPr>
          <a:spLocks noChangeAspect="1" noChangeArrowheads="1"/>
        </xdr:cNvSpPr>
      </xdr:nvSpPr>
      <xdr:spPr bwMode="auto">
        <a:xfrm>
          <a:off x="5715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0</xdr:row>
      <xdr:rowOff>0</xdr:rowOff>
    </xdr:from>
    <xdr:to>
      <xdr:col>1</xdr:col>
      <xdr:colOff>304800</xdr:colOff>
      <xdr:row>0</xdr:row>
      <xdr:rowOff>304800</xdr:rowOff>
    </xdr:to>
    <xdr:sp macro="" textlink="">
      <xdr:nvSpPr>
        <xdr:cNvPr id="2067" name="AutoShape 19" descr="blob:https://web.whatsapp.com/2c1e686d-2352-4ff4-b65c-b84194d25304"/>
        <xdr:cNvSpPr>
          <a:spLocks noChangeAspect="1" noChangeArrowheads="1"/>
        </xdr:cNvSpPr>
      </xdr:nvSpPr>
      <xdr:spPr bwMode="auto">
        <a:xfrm>
          <a:off x="571500" y="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1780442</xdr:colOff>
      <xdr:row>0</xdr:row>
      <xdr:rowOff>49063</xdr:rowOff>
    </xdr:from>
    <xdr:to>
      <xdr:col>2</xdr:col>
      <xdr:colOff>281776</xdr:colOff>
      <xdr:row>0</xdr:row>
      <xdr:rowOff>1133632</xdr:rowOff>
    </xdr:to>
    <xdr:pic>
      <xdr:nvPicPr>
        <xdr:cNvPr id="11" name="Imagem 10" descr="Selo Mel.png"/>
        <xdr:cNvPicPr>
          <a:picLocks noChangeAspect="1"/>
        </xdr:cNvPicPr>
      </xdr:nvPicPr>
      <xdr:blipFill>
        <a:blip xmlns:r="http://schemas.openxmlformats.org/officeDocument/2006/relationships" r:embed="rId3" cstate="print"/>
        <a:stretch>
          <a:fillRect/>
        </a:stretch>
      </xdr:blipFill>
      <xdr:spPr>
        <a:xfrm>
          <a:off x="2351942" y="49063"/>
          <a:ext cx="1095065" cy="1084569"/>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A235"/>
  <sheetViews>
    <sheetView tabSelected="1" view="pageBreakPreview" zoomScaleNormal="100" zoomScaleSheetLayoutView="100" workbookViewId="0">
      <selection activeCell="R3" sqref="R3"/>
    </sheetView>
  </sheetViews>
  <sheetFormatPr defaultColWidth="9.140625" defaultRowHeight="12.75"/>
  <cols>
    <col min="1" max="1" width="8.5703125" style="61" customWidth="1"/>
    <col min="2" max="2" width="38.85546875" style="3" customWidth="1"/>
    <col min="3" max="3" width="27.5703125" style="81" customWidth="1"/>
    <col min="4" max="4" width="12" style="3" customWidth="1"/>
    <col min="5" max="5" width="9.140625" style="3" hidden="1" customWidth="1"/>
    <col min="6" max="8" width="9.140625" style="4" hidden="1" customWidth="1"/>
    <col min="9" max="9" width="8.140625" style="3" hidden="1" customWidth="1"/>
    <col min="10" max="10" width="9.140625" style="3" hidden="1" customWidth="1"/>
    <col min="11" max="11" width="3.140625" style="3" hidden="1" customWidth="1"/>
    <col min="12" max="15" width="9.140625" style="3" hidden="1" customWidth="1"/>
    <col min="16" max="21" width="9.140625" style="3"/>
    <col min="22" max="22" width="9.140625" style="86"/>
    <col min="23" max="16384" width="9.140625" style="3"/>
  </cols>
  <sheetData>
    <row r="1" spans="1:9" ht="95.25" customHeight="1">
      <c r="A1" s="108" t="s">
        <v>275</v>
      </c>
      <c r="B1" s="109"/>
      <c r="C1" s="109"/>
      <c r="D1" s="110"/>
    </row>
    <row r="2" spans="1:9" ht="52.5" customHeight="1">
      <c r="A2" s="143" t="s">
        <v>290</v>
      </c>
      <c r="B2" s="144"/>
      <c r="C2" s="107" t="s">
        <v>291</v>
      </c>
      <c r="D2" s="9" t="s">
        <v>280</v>
      </c>
    </row>
    <row r="3" spans="1:9" ht="30.75" customHeight="1">
      <c r="A3" s="145" t="s">
        <v>12</v>
      </c>
      <c r="B3" s="146"/>
      <c r="C3" s="146"/>
      <c r="D3" s="147"/>
    </row>
    <row r="4" spans="1:9" ht="33" customHeight="1">
      <c r="A4" s="148" t="s">
        <v>281</v>
      </c>
      <c r="B4" s="149"/>
      <c r="C4" s="149"/>
      <c r="D4" s="8" t="s">
        <v>282</v>
      </c>
    </row>
    <row r="5" spans="1:9" ht="30" customHeight="1">
      <c r="A5" s="148" t="s">
        <v>283</v>
      </c>
      <c r="B5" s="149"/>
      <c r="C5" s="149"/>
      <c r="D5" s="150"/>
    </row>
    <row r="6" spans="1:9" ht="41.25" customHeight="1">
      <c r="A6" s="148" t="s">
        <v>284</v>
      </c>
      <c r="B6" s="149"/>
      <c r="C6" s="151"/>
      <c r="D6" s="8" t="s">
        <v>285</v>
      </c>
    </row>
    <row r="7" spans="1:9" ht="30" customHeight="1">
      <c r="A7" s="148" t="s">
        <v>286</v>
      </c>
      <c r="B7" s="150"/>
      <c r="C7" s="96" t="s">
        <v>287</v>
      </c>
      <c r="D7" s="76" t="s">
        <v>288</v>
      </c>
    </row>
    <row r="8" spans="1:9" ht="30" customHeight="1">
      <c r="A8" s="148" t="s">
        <v>289</v>
      </c>
      <c r="B8" s="149"/>
      <c r="C8" s="149"/>
      <c r="D8" s="150"/>
    </row>
    <row r="9" spans="1:9" ht="58.5" customHeight="1">
      <c r="A9" s="159" t="s">
        <v>361</v>
      </c>
      <c r="B9" s="151"/>
      <c r="C9" s="151"/>
      <c r="D9" s="160"/>
    </row>
    <row r="10" spans="1:9" ht="30.75" customHeight="1">
      <c r="A10" s="161" t="s">
        <v>194</v>
      </c>
      <c r="B10" s="162"/>
      <c r="C10" s="162"/>
      <c r="D10" s="163"/>
    </row>
    <row r="11" spans="1:9" ht="30.75" customHeight="1">
      <c r="A11" s="170" t="s">
        <v>195</v>
      </c>
      <c r="B11" s="171"/>
      <c r="C11" s="16" t="s">
        <v>191</v>
      </c>
      <c r="D11" s="17" t="s">
        <v>192</v>
      </c>
    </row>
    <row r="12" spans="1:9" ht="38.25" customHeight="1">
      <c r="A12" s="12"/>
      <c r="B12" s="13" t="s">
        <v>182</v>
      </c>
      <c r="C12" s="164" t="s">
        <v>260</v>
      </c>
      <c r="D12" s="167">
        <f>F235/100</f>
        <v>1</v>
      </c>
      <c r="E12" s="5"/>
      <c r="F12" s="4" t="s">
        <v>204</v>
      </c>
    </row>
    <row r="13" spans="1:9" ht="38.25" customHeight="1">
      <c r="A13" s="14"/>
      <c r="B13" s="13" t="s">
        <v>183</v>
      </c>
      <c r="C13" s="165"/>
      <c r="D13" s="168"/>
      <c r="F13" s="152">
        <f>SUM(F27,F36,F54,F56,F64,F79,F92,F99,F104,F106,F108,F110,F112,F114,F118,F132,F145,F147,F149,F153,F155,F161,F163,F165,F170,F172,F174,F178,F180,F185,F187,F189,F206,F208,F210,F220,F222,F224,F226,F229)</f>
        <v>40</v>
      </c>
      <c r="G13" s="153" t="e">
        <f>SUM(G170, I27,I36,I54,I56,I64,I79,I92,I99,I104,I106,I108,I110,I112,I118,I114,I132,I145,I149,#REF!,I151,I157,I168,I170,I183,#REF!,I194,#REF!,#REF!,I217)</f>
        <v>#REF!</v>
      </c>
      <c r="H13" s="153" t="e">
        <f>SUM(H170, J27,J36,J54,J56,J64,J79,J92,J99,J104,J106,J108,J110,J112,J118,J114,J132,J145,J149,#REF!,J151,J157,J168,J170,J183,#REF!,J193,#REF!,#REF!,J216)</f>
        <v>#REF!</v>
      </c>
      <c r="I13" s="154" t="e">
        <f>SUM(I170, K27,K36,K54,K56,K64,K79,K92,K99,K104,K106,K108,K110,K112,K118,K114,K132,K145,K149,#REF!,K151,K157,K168,K170,K183,#REF!,K193,#REF!,#REF!,K216)</f>
        <v>#REF!</v>
      </c>
    </row>
    <row r="14" spans="1:9" ht="46.5" customHeight="1">
      <c r="A14" s="50"/>
      <c r="B14" s="15" t="s">
        <v>184</v>
      </c>
      <c r="C14" s="166"/>
      <c r="D14" s="169"/>
    </row>
    <row r="15" spans="1:9" ht="40.5" customHeight="1">
      <c r="A15" s="172" t="s">
        <v>193</v>
      </c>
      <c r="B15" s="173"/>
      <c r="C15" s="174" t="str">
        <f>IF(F13&lt;40,"NÃO CERTIFICA, FALTAM ITENS OBRIGATÓRIOS","ITENS OBRIGATÓRIOS CUMPRIDOS")</f>
        <v>ITENS OBRIGATÓRIOS CUMPRIDOS</v>
      </c>
      <c r="D15" s="175"/>
    </row>
    <row r="16" spans="1:9" ht="36.200000000000003" customHeight="1">
      <c r="A16" s="155" t="s">
        <v>292</v>
      </c>
      <c r="B16" s="155"/>
      <c r="C16" s="11" t="s">
        <v>258</v>
      </c>
      <c r="D16" s="11" t="s">
        <v>259</v>
      </c>
    </row>
    <row r="17" spans="1:8" ht="36.200000000000003" customHeight="1">
      <c r="A17" s="155" t="s">
        <v>293</v>
      </c>
      <c r="B17" s="155"/>
      <c r="C17" s="11" t="s">
        <v>258</v>
      </c>
      <c r="D17" s="10" t="s">
        <v>259</v>
      </c>
    </row>
    <row r="18" spans="1:8" ht="36.200000000000003" customHeight="1">
      <c r="A18" s="176" t="s">
        <v>294</v>
      </c>
      <c r="B18" s="177"/>
      <c r="C18" s="11" t="s">
        <v>295</v>
      </c>
      <c r="D18" s="49" t="s">
        <v>259</v>
      </c>
    </row>
    <row r="19" spans="1:8" ht="30.75" customHeight="1">
      <c r="A19" s="156" t="s">
        <v>13</v>
      </c>
      <c r="B19" s="157"/>
      <c r="C19" s="157"/>
      <c r="D19" s="158"/>
    </row>
    <row r="20" spans="1:8" ht="83.85" customHeight="1">
      <c r="A20" s="128"/>
      <c r="B20" s="129"/>
      <c r="C20" s="129"/>
      <c r="D20" s="130"/>
    </row>
    <row r="21" spans="1:8" ht="30.75" customHeight="1">
      <c r="A21" s="131" t="s">
        <v>18</v>
      </c>
      <c r="B21" s="132"/>
      <c r="C21" s="132"/>
      <c r="D21" s="133"/>
    </row>
    <row r="22" spans="1:8" ht="83.85" customHeight="1">
      <c r="A22" s="134"/>
      <c r="B22" s="135"/>
      <c r="C22" s="135"/>
      <c r="D22" s="136"/>
    </row>
    <row r="23" spans="1:8" ht="45" customHeight="1">
      <c r="A23" s="137" t="s">
        <v>297</v>
      </c>
      <c r="B23" s="138"/>
      <c r="C23" s="138"/>
      <c r="D23" s="139"/>
    </row>
    <row r="24" spans="1:8" ht="30.75" customHeight="1">
      <c r="A24" s="140" t="s">
        <v>190</v>
      </c>
      <c r="B24" s="141"/>
      <c r="C24" s="141"/>
      <c r="D24" s="142"/>
    </row>
    <row r="25" spans="1:8" ht="31.5" customHeight="1">
      <c r="A25" s="18" t="s">
        <v>14</v>
      </c>
      <c r="B25" s="19" t="s">
        <v>0</v>
      </c>
      <c r="C25" s="18" t="s">
        <v>15</v>
      </c>
      <c r="D25" s="20" t="s">
        <v>16</v>
      </c>
    </row>
    <row r="26" spans="1:8" ht="30.75" customHeight="1">
      <c r="A26" s="21" t="s">
        <v>20</v>
      </c>
      <c r="B26" s="113" t="s">
        <v>21</v>
      </c>
      <c r="C26" s="114"/>
      <c r="D26" s="22"/>
    </row>
    <row r="27" spans="1:8" ht="154.5" customHeight="1">
      <c r="A27" s="51" t="s">
        <v>22</v>
      </c>
      <c r="B27" s="23" t="s">
        <v>23</v>
      </c>
      <c r="C27" s="24" t="s">
        <v>24</v>
      </c>
      <c r="D27" s="2">
        <v>1</v>
      </c>
      <c r="F27" s="4">
        <f>D27</f>
        <v>1</v>
      </c>
      <c r="G27" s="4">
        <v>3</v>
      </c>
      <c r="H27" s="4">
        <f>F27*G27</f>
        <v>3</v>
      </c>
    </row>
    <row r="28" spans="1:8" ht="41.25" customHeight="1">
      <c r="A28" s="25" t="s">
        <v>17</v>
      </c>
      <c r="B28" s="111"/>
      <c r="C28" s="112"/>
      <c r="D28" s="78">
        <f>D27</f>
        <v>1</v>
      </c>
    </row>
    <row r="29" spans="1:8" ht="76.5" customHeight="1">
      <c r="A29" s="52" t="s">
        <v>25</v>
      </c>
      <c r="B29" s="26" t="s">
        <v>26</v>
      </c>
      <c r="C29" s="26" t="s">
        <v>27</v>
      </c>
      <c r="D29" s="1">
        <v>1</v>
      </c>
      <c r="F29" s="4">
        <f>D29</f>
        <v>1</v>
      </c>
      <c r="G29" s="4">
        <v>2</v>
      </c>
      <c r="H29" s="4">
        <f>F29*G29</f>
        <v>2</v>
      </c>
    </row>
    <row r="30" spans="1:8" ht="41.25" customHeight="1">
      <c r="A30" s="27" t="s">
        <v>17</v>
      </c>
      <c r="B30" s="111"/>
      <c r="C30" s="112"/>
      <c r="D30" s="77">
        <f>D29</f>
        <v>1</v>
      </c>
    </row>
    <row r="31" spans="1:8" ht="30.75" customHeight="1">
      <c r="A31" s="21" t="s">
        <v>28</v>
      </c>
      <c r="B31" s="113" t="s">
        <v>29</v>
      </c>
      <c r="C31" s="114"/>
      <c r="D31" s="22"/>
    </row>
    <row r="32" spans="1:8" ht="70.5" customHeight="1">
      <c r="A32" s="53" t="s">
        <v>30</v>
      </c>
      <c r="B32" s="23" t="s">
        <v>31</v>
      </c>
      <c r="C32" s="23" t="s">
        <v>32</v>
      </c>
      <c r="D32" s="2">
        <v>1</v>
      </c>
      <c r="F32" s="4">
        <f>D32</f>
        <v>1</v>
      </c>
      <c r="G32" s="4">
        <v>2</v>
      </c>
      <c r="H32" s="4">
        <f>F32*G32</f>
        <v>2</v>
      </c>
    </row>
    <row r="33" spans="1:8" ht="41.25" customHeight="1">
      <c r="A33" s="25" t="s">
        <v>17</v>
      </c>
      <c r="B33" s="111"/>
      <c r="C33" s="112"/>
      <c r="D33" s="77">
        <f>D32</f>
        <v>1</v>
      </c>
    </row>
    <row r="34" spans="1:8" ht="39.75" customHeight="1">
      <c r="A34" s="52" t="s">
        <v>33</v>
      </c>
      <c r="B34" s="26" t="s">
        <v>34</v>
      </c>
      <c r="C34" s="26" t="s">
        <v>35</v>
      </c>
      <c r="D34" s="1">
        <v>1</v>
      </c>
      <c r="F34" s="4">
        <f>D34</f>
        <v>1</v>
      </c>
      <c r="G34" s="4">
        <v>2</v>
      </c>
      <c r="H34" s="4">
        <f>F34*G34</f>
        <v>2</v>
      </c>
    </row>
    <row r="35" spans="1:8" ht="41.25" customHeight="1">
      <c r="A35" s="25" t="s">
        <v>17</v>
      </c>
      <c r="B35" s="111"/>
      <c r="C35" s="112"/>
      <c r="D35" s="77">
        <f>D34</f>
        <v>1</v>
      </c>
    </row>
    <row r="36" spans="1:8" ht="85.5" customHeight="1">
      <c r="A36" s="54" t="s">
        <v>36</v>
      </c>
      <c r="B36" s="26" t="s">
        <v>37</v>
      </c>
      <c r="C36" s="26" t="s">
        <v>189</v>
      </c>
      <c r="D36" s="1">
        <v>1</v>
      </c>
      <c r="F36" s="4">
        <f>D36</f>
        <v>1</v>
      </c>
      <c r="G36" s="4">
        <v>3</v>
      </c>
      <c r="H36" s="4">
        <f>F36*G36</f>
        <v>3</v>
      </c>
    </row>
    <row r="37" spans="1:8" ht="41.25" customHeight="1">
      <c r="A37" s="27" t="s">
        <v>17</v>
      </c>
      <c r="B37" s="111"/>
      <c r="C37" s="112"/>
      <c r="D37" s="77">
        <f>D36</f>
        <v>1</v>
      </c>
    </row>
    <row r="38" spans="1:8" ht="30.75" customHeight="1">
      <c r="A38" s="28" t="s">
        <v>38</v>
      </c>
      <c r="B38" s="113" t="s">
        <v>39</v>
      </c>
      <c r="C38" s="114"/>
      <c r="D38" s="29"/>
    </row>
    <row r="39" spans="1:8" ht="30.75" customHeight="1">
      <c r="A39" s="30" t="s">
        <v>40</v>
      </c>
      <c r="B39" s="113" t="s">
        <v>41</v>
      </c>
      <c r="C39" s="114"/>
      <c r="D39" s="22"/>
    </row>
    <row r="40" spans="1:8" ht="90.75" customHeight="1">
      <c r="A40" s="53" t="s">
        <v>42</v>
      </c>
      <c r="B40" s="31" t="s">
        <v>43</v>
      </c>
      <c r="C40" s="63" t="s">
        <v>271</v>
      </c>
      <c r="D40" s="2">
        <v>1</v>
      </c>
      <c r="F40" s="4">
        <f>D40</f>
        <v>1</v>
      </c>
      <c r="G40" s="4">
        <v>2</v>
      </c>
      <c r="H40" s="4">
        <f>F40*G40</f>
        <v>2</v>
      </c>
    </row>
    <row r="41" spans="1:8" ht="41.25" customHeight="1">
      <c r="A41" s="25" t="s">
        <v>17</v>
      </c>
      <c r="B41" s="111"/>
      <c r="C41" s="112"/>
      <c r="D41" s="77">
        <f>D40</f>
        <v>1</v>
      </c>
    </row>
    <row r="42" spans="1:8" ht="112.5" customHeight="1">
      <c r="A42" s="55" t="s">
        <v>44</v>
      </c>
      <c r="B42" s="32" t="s">
        <v>45</v>
      </c>
      <c r="C42" s="63" t="s">
        <v>198</v>
      </c>
      <c r="D42" s="1">
        <v>1</v>
      </c>
      <c r="F42" s="4">
        <f>D42</f>
        <v>1</v>
      </c>
      <c r="G42" s="4">
        <v>1</v>
      </c>
      <c r="H42" s="4">
        <f>F42*G42</f>
        <v>1</v>
      </c>
    </row>
    <row r="43" spans="1:8" ht="41.25" customHeight="1">
      <c r="A43" s="25" t="s">
        <v>17</v>
      </c>
      <c r="B43" s="111"/>
      <c r="C43" s="112"/>
      <c r="D43" s="77">
        <f>D42</f>
        <v>1</v>
      </c>
    </row>
    <row r="44" spans="1:8" ht="47.25" customHeight="1">
      <c r="A44" s="55" t="s">
        <v>46</v>
      </c>
      <c r="B44" s="32" t="s">
        <v>273</v>
      </c>
      <c r="C44" s="32" t="s">
        <v>47</v>
      </c>
      <c r="D44" s="1">
        <v>1</v>
      </c>
      <c r="F44" s="4">
        <f>D44</f>
        <v>1</v>
      </c>
      <c r="G44" s="4">
        <v>1</v>
      </c>
      <c r="H44" s="4">
        <f>F44*G44</f>
        <v>1</v>
      </c>
    </row>
    <row r="45" spans="1:8" ht="41.25" customHeight="1">
      <c r="A45" s="27" t="s">
        <v>17</v>
      </c>
      <c r="B45" s="111"/>
      <c r="C45" s="112"/>
      <c r="D45" s="77">
        <f>D44</f>
        <v>1</v>
      </c>
    </row>
    <row r="46" spans="1:8" ht="30.75" customHeight="1">
      <c r="A46" s="30" t="s">
        <v>48</v>
      </c>
      <c r="B46" s="113" t="s">
        <v>49</v>
      </c>
      <c r="C46" s="114"/>
      <c r="D46" s="22"/>
    </row>
    <row r="47" spans="1:8" ht="54.75" customHeight="1">
      <c r="A47" s="53" t="s">
        <v>50</v>
      </c>
      <c r="B47" s="23" t="s">
        <v>51</v>
      </c>
      <c r="C47" s="23" t="s">
        <v>52</v>
      </c>
      <c r="D47" s="2">
        <v>1</v>
      </c>
      <c r="F47" s="4">
        <f>D47</f>
        <v>1</v>
      </c>
      <c r="G47" s="4">
        <v>2</v>
      </c>
      <c r="H47" s="4">
        <f>F47*G47</f>
        <v>2</v>
      </c>
    </row>
    <row r="48" spans="1:8" ht="41.25" customHeight="1">
      <c r="A48" s="25" t="s">
        <v>17</v>
      </c>
      <c r="B48" s="111"/>
      <c r="C48" s="112"/>
      <c r="D48" s="77">
        <f>D47</f>
        <v>1</v>
      </c>
    </row>
    <row r="49" spans="1:8" ht="54.75" customHeight="1">
      <c r="A49" s="52" t="s">
        <v>53</v>
      </c>
      <c r="B49" s="26" t="s">
        <v>54</v>
      </c>
      <c r="C49" s="26" t="s">
        <v>55</v>
      </c>
      <c r="D49" s="1">
        <v>1</v>
      </c>
      <c r="F49" s="4">
        <f>D49</f>
        <v>1</v>
      </c>
      <c r="G49" s="4">
        <v>2</v>
      </c>
      <c r="H49" s="4">
        <f>F49*G49</f>
        <v>2</v>
      </c>
    </row>
    <row r="50" spans="1:8" ht="41.25" customHeight="1">
      <c r="A50" s="25" t="s">
        <v>17</v>
      </c>
      <c r="B50" s="111"/>
      <c r="C50" s="112"/>
      <c r="D50" s="77">
        <f>D49</f>
        <v>1</v>
      </c>
    </row>
    <row r="51" spans="1:8" ht="69" customHeight="1">
      <c r="A51" s="52" t="s">
        <v>56</v>
      </c>
      <c r="B51" s="26" t="s">
        <v>57</v>
      </c>
      <c r="C51" s="26" t="s">
        <v>58</v>
      </c>
      <c r="D51" s="1">
        <v>1</v>
      </c>
      <c r="F51" s="4">
        <f>D51</f>
        <v>1</v>
      </c>
      <c r="G51" s="4">
        <v>2</v>
      </c>
      <c r="H51" s="4">
        <f>F51*G51</f>
        <v>2</v>
      </c>
    </row>
    <row r="52" spans="1:8" ht="41.25" customHeight="1">
      <c r="A52" s="27" t="s">
        <v>17</v>
      </c>
      <c r="B52" s="111"/>
      <c r="C52" s="112"/>
      <c r="D52" s="77">
        <f>D51</f>
        <v>1</v>
      </c>
    </row>
    <row r="53" spans="1:8" ht="30.75" customHeight="1">
      <c r="A53" s="7" t="s">
        <v>59</v>
      </c>
      <c r="B53" s="126" t="s">
        <v>60</v>
      </c>
      <c r="C53" s="127"/>
      <c r="D53" s="6"/>
    </row>
    <row r="54" spans="1:8" ht="96" customHeight="1">
      <c r="A54" s="51" t="s">
        <v>61</v>
      </c>
      <c r="B54" s="33" t="s">
        <v>62</v>
      </c>
      <c r="C54" s="33" t="s">
        <v>257</v>
      </c>
      <c r="D54" s="2">
        <v>1</v>
      </c>
      <c r="F54" s="4">
        <f>D54</f>
        <v>1</v>
      </c>
      <c r="G54" s="4">
        <v>3</v>
      </c>
      <c r="H54" s="4">
        <f>F54*G54</f>
        <v>3</v>
      </c>
    </row>
    <row r="55" spans="1:8" ht="41.25" customHeight="1">
      <c r="A55" s="25" t="s">
        <v>17</v>
      </c>
      <c r="B55" s="111"/>
      <c r="C55" s="112"/>
      <c r="D55" s="77">
        <f>D54</f>
        <v>1</v>
      </c>
    </row>
    <row r="56" spans="1:8" ht="50.25" customHeight="1">
      <c r="A56" s="56" t="s">
        <v>63</v>
      </c>
      <c r="B56" s="26" t="s">
        <v>64</v>
      </c>
      <c r="C56" s="26" t="s">
        <v>65</v>
      </c>
      <c r="D56" s="1">
        <v>1</v>
      </c>
      <c r="F56" s="4">
        <f>D56</f>
        <v>1</v>
      </c>
      <c r="G56" s="4">
        <v>3</v>
      </c>
      <c r="H56" s="4">
        <f>F56*G56</f>
        <v>3</v>
      </c>
    </row>
    <row r="57" spans="1:8" ht="41.25" customHeight="1">
      <c r="A57" s="25" t="s">
        <v>17</v>
      </c>
      <c r="B57" s="111"/>
      <c r="C57" s="112"/>
      <c r="D57" s="77">
        <f>D56</f>
        <v>1</v>
      </c>
    </row>
    <row r="58" spans="1:8" ht="51.75" customHeight="1">
      <c r="A58" s="52" t="s">
        <v>66</v>
      </c>
      <c r="B58" s="26" t="s">
        <v>67</v>
      </c>
      <c r="C58" s="26" t="s">
        <v>68</v>
      </c>
      <c r="D58" s="1">
        <v>1</v>
      </c>
      <c r="F58" s="4">
        <f>D58</f>
        <v>1</v>
      </c>
      <c r="G58" s="4">
        <v>2</v>
      </c>
      <c r="H58" s="4">
        <f>F58*G58</f>
        <v>2</v>
      </c>
    </row>
    <row r="59" spans="1:8" ht="41.25" customHeight="1">
      <c r="A59" s="25" t="s">
        <v>17</v>
      </c>
      <c r="B59" s="111"/>
      <c r="C59" s="112"/>
      <c r="D59" s="77">
        <f>D58</f>
        <v>1</v>
      </c>
    </row>
    <row r="60" spans="1:8" ht="97.5" customHeight="1">
      <c r="A60" s="55" t="s">
        <v>69</v>
      </c>
      <c r="B60" s="32" t="s">
        <v>70</v>
      </c>
      <c r="C60" s="32" t="s">
        <v>71</v>
      </c>
      <c r="D60" s="1">
        <v>1</v>
      </c>
      <c r="F60" s="4">
        <f>D60</f>
        <v>1</v>
      </c>
      <c r="G60" s="4">
        <v>1</v>
      </c>
      <c r="H60" s="4">
        <f>F60*G60</f>
        <v>1</v>
      </c>
    </row>
    <row r="61" spans="1:8" ht="41.25" customHeight="1">
      <c r="A61" s="25" t="s">
        <v>17</v>
      </c>
      <c r="B61" s="111"/>
      <c r="C61" s="112"/>
      <c r="D61" s="77">
        <f>D60</f>
        <v>1</v>
      </c>
    </row>
    <row r="62" spans="1:8" ht="99.75" customHeight="1">
      <c r="A62" s="52" t="s">
        <v>72</v>
      </c>
      <c r="B62" s="32" t="s">
        <v>73</v>
      </c>
      <c r="C62" s="32" t="s">
        <v>277</v>
      </c>
      <c r="D62" s="1">
        <v>1</v>
      </c>
      <c r="F62" s="4">
        <f>D62</f>
        <v>1</v>
      </c>
      <c r="G62" s="4">
        <v>2</v>
      </c>
      <c r="H62" s="4">
        <f>F62*G62</f>
        <v>2</v>
      </c>
    </row>
    <row r="63" spans="1:8" ht="41.25" customHeight="1">
      <c r="A63" s="25" t="s">
        <v>17</v>
      </c>
      <c r="B63" s="111"/>
      <c r="C63" s="112"/>
      <c r="D63" s="77">
        <f>D62</f>
        <v>1</v>
      </c>
    </row>
    <row r="64" spans="1:8" ht="107.25" customHeight="1">
      <c r="A64" s="54" t="s">
        <v>74</v>
      </c>
      <c r="B64" s="32" t="s">
        <v>75</v>
      </c>
      <c r="C64" s="32" t="s">
        <v>276</v>
      </c>
      <c r="D64" s="1">
        <v>1</v>
      </c>
      <c r="F64" s="4">
        <f>D64</f>
        <v>1</v>
      </c>
      <c r="G64" s="4">
        <v>3</v>
      </c>
      <c r="H64" s="4">
        <f>F64*G64</f>
        <v>3</v>
      </c>
    </row>
    <row r="65" spans="1:8" ht="41.25" customHeight="1">
      <c r="A65" s="25" t="s">
        <v>17</v>
      </c>
      <c r="B65" s="111"/>
      <c r="C65" s="112"/>
      <c r="D65" s="77">
        <f>D64</f>
        <v>1</v>
      </c>
    </row>
    <row r="66" spans="1:8" ht="108.75" customHeight="1">
      <c r="A66" s="52" t="s">
        <v>76</v>
      </c>
      <c r="B66" s="32" t="s">
        <v>77</v>
      </c>
      <c r="C66" s="32" t="s">
        <v>256</v>
      </c>
      <c r="D66" s="1">
        <v>1</v>
      </c>
      <c r="F66" s="4">
        <f>D66</f>
        <v>1</v>
      </c>
      <c r="G66" s="4">
        <v>2</v>
      </c>
      <c r="H66" s="4">
        <f>F66*G66</f>
        <v>2</v>
      </c>
    </row>
    <row r="67" spans="1:8" ht="41.25" customHeight="1">
      <c r="A67" s="25" t="s">
        <v>17</v>
      </c>
      <c r="B67" s="111"/>
      <c r="C67" s="112"/>
      <c r="D67" s="77">
        <f>D66</f>
        <v>1</v>
      </c>
    </row>
    <row r="68" spans="1:8" ht="66" customHeight="1">
      <c r="A68" s="55" t="s">
        <v>78</v>
      </c>
      <c r="B68" s="32" t="s">
        <v>79</v>
      </c>
      <c r="C68" s="26" t="s">
        <v>80</v>
      </c>
      <c r="D68" s="1">
        <v>1</v>
      </c>
      <c r="F68" s="4">
        <f>D68</f>
        <v>1</v>
      </c>
      <c r="G68" s="4">
        <v>1</v>
      </c>
      <c r="H68" s="4">
        <f>F68*G68</f>
        <v>1</v>
      </c>
    </row>
    <row r="69" spans="1:8" ht="41.25" customHeight="1">
      <c r="A69" s="25" t="s">
        <v>17</v>
      </c>
      <c r="B69" s="111"/>
      <c r="C69" s="112"/>
      <c r="D69" s="77">
        <f>D68</f>
        <v>1</v>
      </c>
    </row>
    <row r="70" spans="1:8" ht="63.75" customHeight="1">
      <c r="A70" s="55" t="s">
        <v>81</v>
      </c>
      <c r="B70" s="32" t="s">
        <v>82</v>
      </c>
      <c r="C70" s="32" t="s">
        <v>83</v>
      </c>
      <c r="D70" s="1">
        <v>1</v>
      </c>
      <c r="F70" s="4">
        <f>D70</f>
        <v>1</v>
      </c>
      <c r="G70" s="4">
        <v>1</v>
      </c>
      <c r="H70" s="4">
        <f>F70*G70</f>
        <v>1</v>
      </c>
    </row>
    <row r="71" spans="1:8" ht="41.25" customHeight="1">
      <c r="A71" s="25" t="s">
        <v>17</v>
      </c>
      <c r="B71" s="111"/>
      <c r="C71" s="112"/>
      <c r="D71" s="77">
        <f>D70</f>
        <v>1</v>
      </c>
    </row>
    <row r="72" spans="1:8" ht="85.5" customHeight="1">
      <c r="A72" s="57" t="s">
        <v>84</v>
      </c>
      <c r="B72" s="32" t="s">
        <v>85</v>
      </c>
      <c r="C72" s="32" t="s">
        <v>86</v>
      </c>
      <c r="D72" s="1">
        <v>1</v>
      </c>
      <c r="F72" s="4">
        <f>D72</f>
        <v>1</v>
      </c>
      <c r="G72" s="4">
        <v>2</v>
      </c>
      <c r="H72" s="4">
        <f>F72*G72</f>
        <v>2</v>
      </c>
    </row>
    <row r="73" spans="1:8" ht="41.25" customHeight="1">
      <c r="A73" s="25" t="s">
        <v>17</v>
      </c>
      <c r="B73" s="111"/>
      <c r="C73" s="112"/>
      <c r="D73" s="77">
        <f>D72</f>
        <v>1</v>
      </c>
    </row>
    <row r="74" spans="1:8" ht="52.5" customHeight="1">
      <c r="A74" s="52" t="s">
        <v>87</v>
      </c>
      <c r="B74" s="26" t="s">
        <v>88</v>
      </c>
      <c r="C74" s="26" t="s">
        <v>89</v>
      </c>
      <c r="D74" s="1">
        <v>1</v>
      </c>
      <c r="F74" s="4">
        <f>D74</f>
        <v>1</v>
      </c>
      <c r="G74" s="4">
        <v>2</v>
      </c>
      <c r="H74" s="4">
        <f>F74*G74</f>
        <v>2</v>
      </c>
    </row>
    <row r="75" spans="1:8" ht="41.25" customHeight="1">
      <c r="A75" s="25" t="s">
        <v>17</v>
      </c>
      <c r="B75" s="111"/>
      <c r="C75" s="112"/>
      <c r="D75" s="77">
        <f>D74</f>
        <v>1</v>
      </c>
    </row>
    <row r="76" spans="1:8" ht="50.25" customHeight="1">
      <c r="A76" s="55" t="s">
        <v>90</v>
      </c>
      <c r="B76" s="26" t="s">
        <v>91</v>
      </c>
      <c r="C76" s="26" t="s">
        <v>92</v>
      </c>
      <c r="D76" s="1">
        <v>1</v>
      </c>
      <c r="F76" s="4">
        <f>D76</f>
        <v>1</v>
      </c>
      <c r="G76" s="4">
        <v>1</v>
      </c>
      <c r="H76" s="4">
        <f>F76*G76</f>
        <v>1</v>
      </c>
    </row>
    <row r="77" spans="1:8" ht="41.25" customHeight="1">
      <c r="A77" s="27" t="s">
        <v>17</v>
      </c>
      <c r="B77" s="111"/>
      <c r="C77" s="112"/>
      <c r="D77" s="77">
        <f>D76</f>
        <v>1</v>
      </c>
    </row>
    <row r="78" spans="1:8" ht="30.75" customHeight="1">
      <c r="A78" s="30" t="s">
        <v>93</v>
      </c>
      <c r="B78" s="113" t="s">
        <v>186</v>
      </c>
      <c r="C78" s="114"/>
      <c r="D78" s="22"/>
    </row>
    <row r="79" spans="1:8" ht="75.75" customHeight="1">
      <c r="A79" s="51" t="s">
        <v>94</v>
      </c>
      <c r="B79" s="33" t="s">
        <v>95</v>
      </c>
      <c r="C79" s="33" t="s">
        <v>96</v>
      </c>
      <c r="D79" s="2">
        <v>1</v>
      </c>
      <c r="F79" s="4">
        <f>D79</f>
        <v>1</v>
      </c>
      <c r="G79" s="4">
        <v>3</v>
      </c>
      <c r="H79" s="4">
        <f>F79*G79</f>
        <v>3</v>
      </c>
    </row>
    <row r="80" spans="1:8" ht="41.25" customHeight="1">
      <c r="A80" s="25" t="s">
        <v>17</v>
      </c>
      <c r="B80" s="111"/>
      <c r="C80" s="112"/>
      <c r="D80" s="77">
        <f>D79</f>
        <v>1</v>
      </c>
    </row>
    <row r="81" spans="1:8" ht="48.75" customHeight="1">
      <c r="A81" s="52" t="s">
        <v>97</v>
      </c>
      <c r="B81" s="32" t="s">
        <v>98</v>
      </c>
      <c r="C81" s="32" t="s">
        <v>99</v>
      </c>
      <c r="D81" s="1">
        <v>1</v>
      </c>
      <c r="F81" s="4">
        <f>D81</f>
        <v>1</v>
      </c>
      <c r="G81" s="4">
        <v>2</v>
      </c>
      <c r="H81" s="4">
        <f>F81*G81</f>
        <v>2</v>
      </c>
    </row>
    <row r="82" spans="1:8" ht="41.25" customHeight="1">
      <c r="A82" s="25" t="s">
        <v>17</v>
      </c>
      <c r="B82" s="111"/>
      <c r="C82" s="112"/>
      <c r="D82" s="77">
        <f>D81</f>
        <v>1</v>
      </c>
    </row>
    <row r="83" spans="1:8" ht="43.5" customHeight="1">
      <c r="A83" s="52" t="s">
        <v>100</v>
      </c>
      <c r="B83" s="32" t="s">
        <v>101</v>
      </c>
      <c r="C83" s="32" t="s">
        <v>102</v>
      </c>
      <c r="D83" s="1">
        <v>1</v>
      </c>
      <c r="F83" s="4">
        <f>D83</f>
        <v>1</v>
      </c>
      <c r="G83" s="4">
        <v>2</v>
      </c>
      <c r="H83" s="4">
        <f>F83*G83</f>
        <v>2</v>
      </c>
    </row>
    <row r="84" spans="1:8" ht="41.25" customHeight="1">
      <c r="A84" s="25" t="s">
        <v>17</v>
      </c>
      <c r="B84" s="111"/>
      <c r="C84" s="112"/>
      <c r="D84" s="77">
        <f>D83</f>
        <v>1</v>
      </c>
    </row>
    <row r="85" spans="1:8" ht="49.5" customHeight="1">
      <c r="A85" s="55" t="s">
        <v>103</v>
      </c>
      <c r="B85" s="32" t="s">
        <v>104</v>
      </c>
      <c r="C85" s="32" t="s">
        <v>105</v>
      </c>
      <c r="D85" s="1">
        <v>1</v>
      </c>
      <c r="F85" s="4">
        <f>D85</f>
        <v>1</v>
      </c>
      <c r="G85" s="4">
        <v>1</v>
      </c>
      <c r="H85" s="4">
        <f>F85*G85</f>
        <v>1</v>
      </c>
    </row>
    <row r="86" spans="1:8" ht="41.25" customHeight="1">
      <c r="A86" s="25" t="s">
        <v>17</v>
      </c>
      <c r="B86" s="111"/>
      <c r="C86" s="112"/>
      <c r="D86" s="77">
        <f>D85</f>
        <v>1</v>
      </c>
    </row>
    <row r="87" spans="1:8" ht="36.75" customHeight="1">
      <c r="A87" s="55" t="s">
        <v>106</v>
      </c>
      <c r="B87" s="34" t="s">
        <v>107</v>
      </c>
      <c r="C87" s="32" t="s">
        <v>108</v>
      </c>
      <c r="D87" s="1">
        <v>1</v>
      </c>
      <c r="F87" s="4">
        <f>D87</f>
        <v>1</v>
      </c>
      <c r="G87" s="4">
        <v>1</v>
      </c>
      <c r="H87" s="4">
        <f>F87*G87</f>
        <v>1</v>
      </c>
    </row>
    <row r="88" spans="1:8" ht="41.25" customHeight="1">
      <c r="A88" s="25" t="s">
        <v>17</v>
      </c>
      <c r="B88" s="111"/>
      <c r="C88" s="112"/>
      <c r="D88" s="77">
        <f>D87</f>
        <v>1</v>
      </c>
    </row>
    <row r="89" spans="1:8" ht="93.75" customHeight="1">
      <c r="A89" s="55" t="s">
        <v>109</v>
      </c>
      <c r="B89" s="32" t="s">
        <v>110</v>
      </c>
      <c r="C89" s="32" t="s">
        <v>278</v>
      </c>
      <c r="D89" s="1">
        <v>1</v>
      </c>
      <c r="F89" s="4">
        <f>D89</f>
        <v>1</v>
      </c>
      <c r="G89" s="4">
        <v>1</v>
      </c>
      <c r="H89" s="4">
        <f>F89*G89</f>
        <v>1</v>
      </c>
    </row>
    <row r="90" spans="1:8" ht="41.25" customHeight="1">
      <c r="A90" s="27" t="s">
        <v>17</v>
      </c>
      <c r="B90" s="111"/>
      <c r="C90" s="112"/>
      <c r="D90" s="77">
        <f>D89</f>
        <v>1</v>
      </c>
    </row>
    <row r="91" spans="1:8" ht="30.75" customHeight="1">
      <c r="A91" s="30" t="s">
        <v>111</v>
      </c>
      <c r="B91" s="113" t="s">
        <v>112</v>
      </c>
      <c r="C91" s="114"/>
      <c r="D91" s="35"/>
    </row>
    <row r="92" spans="1:8" ht="101.25" customHeight="1">
      <c r="A92" s="51" t="s">
        <v>113</v>
      </c>
      <c r="B92" s="33" t="s">
        <v>201</v>
      </c>
      <c r="C92" s="33" t="s">
        <v>279</v>
      </c>
      <c r="D92" s="2">
        <v>1</v>
      </c>
      <c r="F92" s="4">
        <f>D92</f>
        <v>1</v>
      </c>
      <c r="G92" s="4">
        <v>3</v>
      </c>
      <c r="H92" s="4">
        <f>F92*G92</f>
        <v>3</v>
      </c>
    </row>
    <row r="93" spans="1:8" ht="41.25" customHeight="1">
      <c r="A93" s="27" t="s">
        <v>17</v>
      </c>
      <c r="B93" s="111"/>
      <c r="C93" s="112"/>
      <c r="D93" s="77">
        <f>D92</f>
        <v>1</v>
      </c>
    </row>
    <row r="94" spans="1:8" ht="30.75" customHeight="1">
      <c r="A94" s="30" t="s">
        <v>114</v>
      </c>
      <c r="B94" s="113" t="s">
        <v>115</v>
      </c>
      <c r="C94" s="114"/>
      <c r="D94" s="22"/>
    </row>
    <row r="95" spans="1:8" ht="113.25" customHeight="1">
      <c r="A95" s="53" t="s">
        <v>116</v>
      </c>
      <c r="B95" s="23" t="s">
        <v>117</v>
      </c>
      <c r="C95" s="23" t="s">
        <v>118</v>
      </c>
      <c r="D95" s="2">
        <v>1</v>
      </c>
      <c r="F95" s="4">
        <f>D95</f>
        <v>1</v>
      </c>
      <c r="G95" s="4">
        <v>2</v>
      </c>
      <c r="H95" s="4">
        <f>F95*G95</f>
        <v>2</v>
      </c>
    </row>
    <row r="96" spans="1:8" ht="41.25" customHeight="1">
      <c r="A96" s="25" t="s">
        <v>17</v>
      </c>
      <c r="B96" s="111"/>
      <c r="C96" s="112"/>
      <c r="D96" s="77">
        <f>D95</f>
        <v>1</v>
      </c>
    </row>
    <row r="97" spans="1:8" ht="70.5" customHeight="1">
      <c r="A97" s="52" t="s">
        <v>119</v>
      </c>
      <c r="B97" s="26" t="s">
        <v>120</v>
      </c>
      <c r="C97" s="26" t="s">
        <v>121</v>
      </c>
      <c r="D97" s="1">
        <v>1</v>
      </c>
      <c r="F97" s="4">
        <f>D97</f>
        <v>1</v>
      </c>
      <c r="G97" s="4">
        <v>2</v>
      </c>
      <c r="H97" s="4">
        <f>F97*G97</f>
        <v>2</v>
      </c>
    </row>
    <row r="98" spans="1:8" ht="41.25" customHeight="1">
      <c r="A98" s="25" t="s">
        <v>17</v>
      </c>
      <c r="B98" s="111"/>
      <c r="C98" s="112"/>
      <c r="D98" s="77">
        <f>D97</f>
        <v>1</v>
      </c>
    </row>
    <row r="99" spans="1:8" ht="81.75" customHeight="1">
      <c r="A99" s="54" t="s">
        <v>122</v>
      </c>
      <c r="B99" s="26" t="s">
        <v>123</v>
      </c>
      <c r="C99" s="26" t="s">
        <v>124</v>
      </c>
      <c r="D99" s="1">
        <v>1</v>
      </c>
      <c r="F99" s="4">
        <f>D99</f>
        <v>1</v>
      </c>
      <c r="G99" s="4">
        <v>3</v>
      </c>
      <c r="H99" s="4">
        <f>F99*G99</f>
        <v>3</v>
      </c>
    </row>
    <row r="100" spans="1:8" ht="41.25" customHeight="1">
      <c r="A100" s="25" t="s">
        <v>17</v>
      </c>
      <c r="B100" s="111"/>
      <c r="C100" s="112"/>
      <c r="D100" s="77">
        <f>D99</f>
        <v>1</v>
      </c>
    </row>
    <row r="101" spans="1:8" ht="86.25" customHeight="1">
      <c r="A101" s="55" t="s">
        <v>125</v>
      </c>
      <c r="B101" s="26" t="s">
        <v>126</v>
      </c>
      <c r="C101" s="26" t="s">
        <v>127</v>
      </c>
      <c r="D101" s="1">
        <v>1</v>
      </c>
      <c r="F101" s="4">
        <f>D101</f>
        <v>1</v>
      </c>
      <c r="G101" s="4">
        <v>1</v>
      </c>
      <c r="H101" s="4">
        <f>F101*G101</f>
        <v>1</v>
      </c>
    </row>
    <row r="102" spans="1:8" ht="41.25" customHeight="1">
      <c r="A102" s="27" t="s">
        <v>17</v>
      </c>
      <c r="B102" s="111"/>
      <c r="C102" s="112"/>
      <c r="D102" s="77">
        <f>D101</f>
        <v>1</v>
      </c>
    </row>
    <row r="103" spans="1:8" ht="30.75" customHeight="1">
      <c r="A103" s="21" t="s">
        <v>128</v>
      </c>
      <c r="B103" s="113" t="s">
        <v>129</v>
      </c>
      <c r="C103" s="114"/>
      <c r="D103" s="22"/>
    </row>
    <row r="104" spans="1:8" ht="83.25" customHeight="1">
      <c r="A104" s="51" t="s">
        <v>130</v>
      </c>
      <c r="B104" s="23" t="s">
        <v>131</v>
      </c>
      <c r="C104" s="23" t="s">
        <v>132</v>
      </c>
      <c r="D104" s="2">
        <v>1</v>
      </c>
      <c r="F104" s="4">
        <f>D104</f>
        <v>1</v>
      </c>
      <c r="G104" s="4">
        <v>3</v>
      </c>
      <c r="H104" s="4">
        <f>F104*G104</f>
        <v>3</v>
      </c>
    </row>
    <row r="105" spans="1:8" ht="41.25" customHeight="1">
      <c r="A105" s="25" t="s">
        <v>17</v>
      </c>
      <c r="B105" s="111"/>
      <c r="C105" s="112"/>
      <c r="D105" s="77">
        <f>D104</f>
        <v>1</v>
      </c>
    </row>
    <row r="106" spans="1:8" ht="79.5" customHeight="1">
      <c r="A106" s="54" t="s">
        <v>133</v>
      </c>
      <c r="B106" s="26" t="s">
        <v>134</v>
      </c>
      <c r="C106" s="26" t="s">
        <v>135</v>
      </c>
      <c r="D106" s="1">
        <v>1</v>
      </c>
      <c r="F106" s="4">
        <f>D106</f>
        <v>1</v>
      </c>
      <c r="G106" s="4">
        <v>3</v>
      </c>
      <c r="H106" s="4">
        <f>F106*G106</f>
        <v>3</v>
      </c>
    </row>
    <row r="107" spans="1:8" ht="41.25" customHeight="1">
      <c r="A107" s="25" t="s">
        <v>17</v>
      </c>
      <c r="B107" s="111"/>
      <c r="C107" s="112"/>
      <c r="D107" s="77">
        <f>D106</f>
        <v>1</v>
      </c>
    </row>
    <row r="108" spans="1:8" ht="94.5" customHeight="1">
      <c r="A108" s="54" t="s">
        <v>136</v>
      </c>
      <c r="B108" s="36" t="s">
        <v>202</v>
      </c>
      <c r="C108" s="36" t="s">
        <v>185</v>
      </c>
      <c r="D108" s="1">
        <v>1</v>
      </c>
      <c r="F108" s="4">
        <f>D108</f>
        <v>1</v>
      </c>
      <c r="G108" s="4">
        <v>3</v>
      </c>
      <c r="H108" s="4">
        <f>F108*G108</f>
        <v>3</v>
      </c>
    </row>
    <row r="109" spans="1:8" ht="41.25" customHeight="1">
      <c r="A109" s="25" t="s">
        <v>17</v>
      </c>
      <c r="B109" s="111"/>
      <c r="C109" s="112"/>
      <c r="D109" s="77">
        <f>D108</f>
        <v>1</v>
      </c>
    </row>
    <row r="110" spans="1:8" ht="102" customHeight="1">
      <c r="A110" s="54" t="s">
        <v>137</v>
      </c>
      <c r="B110" s="26" t="s">
        <v>138</v>
      </c>
      <c r="C110" s="26" t="s">
        <v>139</v>
      </c>
      <c r="D110" s="1">
        <v>1</v>
      </c>
      <c r="F110" s="4">
        <f>D110</f>
        <v>1</v>
      </c>
      <c r="G110" s="4">
        <v>3</v>
      </c>
      <c r="H110" s="4">
        <f>F110*G110</f>
        <v>3</v>
      </c>
    </row>
    <row r="111" spans="1:8" ht="41.25" customHeight="1">
      <c r="A111" s="25" t="s">
        <v>17</v>
      </c>
      <c r="B111" s="111"/>
      <c r="C111" s="112"/>
      <c r="D111" s="77">
        <f>D110</f>
        <v>1</v>
      </c>
    </row>
    <row r="112" spans="1:8" ht="41.25" customHeight="1">
      <c r="A112" s="54" t="s">
        <v>140</v>
      </c>
      <c r="B112" s="26" t="s">
        <v>141</v>
      </c>
      <c r="C112" s="26" t="s">
        <v>142</v>
      </c>
      <c r="D112" s="1">
        <v>1</v>
      </c>
      <c r="F112" s="4">
        <f>D112</f>
        <v>1</v>
      </c>
      <c r="G112" s="4">
        <v>3</v>
      </c>
      <c r="H112" s="4">
        <f>F112*G112</f>
        <v>3</v>
      </c>
    </row>
    <row r="113" spans="1:8" ht="41.25" customHeight="1">
      <c r="A113" s="25" t="s">
        <v>17</v>
      </c>
      <c r="B113" s="111"/>
      <c r="C113" s="112"/>
      <c r="D113" s="77">
        <f>D112</f>
        <v>1</v>
      </c>
    </row>
    <row r="114" spans="1:8" ht="69" customHeight="1">
      <c r="A114" s="54" t="s">
        <v>143</v>
      </c>
      <c r="B114" s="36" t="s">
        <v>144</v>
      </c>
      <c r="C114" s="36" t="s">
        <v>145</v>
      </c>
      <c r="D114" s="1">
        <v>1</v>
      </c>
      <c r="F114" s="4">
        <f>D114</f>
        <v>1</v>
      </c>
      <c r="G114" s="4">
        <v>3</v>
      </c>
      <c r="H114" s="4">
        <f>F114*G114</f>
        <v>3</v>
      </c>
    </row>
    <row r="115" spans="1:8" ht="41.25" customHeight="1">
      <c r="A115" s="25" t="s">
        <v>17</v>
      </c>
      <c r="B115" s="111"/>
      <c r="C115" s="112"/>
      <c r="D115" s="77">
        <f>D114</f>
        <v>1</v>
      </c>
    </row>
    <row r="116" spans="1:8" ht="96" customHeight="1">
      <c r="A116" s="52" t="s">
        <v>146</v>
      </c>
      <c r="B116" s="26" t="s">
        <v>147</v>
      </c>
      <c r="C116" s="26" t="s">
        <v>148</v>
      </c>
      <c r="D116" s="1">
        <v>1</v>
      </c>
      <c r="F116" s="4">
        <f>D116</f>
        <v>1</v>
      </c>
      <c r="G116" s="4">
        <v>2</v>
      </c>
      <c r="H116" s="4">
        <f>F116*G116</f>
        <v>2</v>
      </c>
    </row>
    <row r="117" spans="1:8" ht="41.25" customHeight="1">
      <c r="A117" s="25" t="s">
        <v>17</v>
      </c>
      <c r="B117" s="111"/>
      <c r="C117" s="112"/>
      <c r="D117" s="77">
        <f>D116</f>
        <v>1</v>
      </c>
    </row>
    <row r="118" spans="1:8" ht="85.5" customHeight="1">
      <c r="A118" s="54" t="s">
        <v>149</v>
      </c>
      <c r="B118" s="26" t="s">
        <v>150</v>
      </c>
      <c r="C118" s="26" t="s">
        <v>199</v>
      </c>
      <c r="D118" s="1">
        <v>1</v>
      </c>
      <c r="F118" s="4">
        <f>D118</f>
        <v>1</v>
      </c>
      <c r="G118" s="4">
        <v>3</v>
      </c>
      <c r="H118" s="4">
        <f>F118*G118</f>
        <v>3</v>
      </c>
    </row>
    <row r="119" spans="1:8" ht="41.25" customHeight="1">
      <c r="A119" s="25" t="s">
        <v>17</v>
      </c>
      <c r="B119" s="111"/>
      <c r="C119" s="112"/>
      <c r="D119" s="77">
        <f>D118</f>
        <v>1</v>
      </c>
    </row>
    <row r="120" spans="1:8" ht="73.5" customHeight="1">
      <c r="A120" s="55" t="s">
        <v>151</v>
      </c>
      <c r="B120" s="26" t="s">
        <v>152</v>
      </c>
      <c r="C120" s="26" t="s">
        <v>153</v>
      </c>
      <c r="D120" s="1">
        <v>1</v>
      </c>
      <c r="F120" s="4">
        <f>D120</f>
        <v>1</v>
      </c>
      <c r="G120" s="4">
        <v>1</v>
      </c>
      <c r="H120" s="4">
        <f>F120*G120</f>
        <v>1</v>
      </c>
    </row>
    <row r="121" spans="1:8" ht="41.25" customHeight="1">
      <c r="A121" s="25" t="s">
        <v>17</v>
      </c>
      <c r="B121" s="111"/>
      <c r="C121" s="112"/>
      <c r="D121" s="77">
        <f>D120</f>
        <v>1</v>
      </c>
    </row>
    <row r="122" spans="1:8" ht="54.75" customHeight="1">
      <c r="A122" s="52" t="s">
        <v>154</v>
      </c>
      <c r="B122" s="26" t="s">
        <v>155</v>
      </c>
      <c r="C122" s="26" t="s">
        <v>156</v>
      </c>
      <c r="D122" s="1">
        <v>1</v>
      </c>
      <c r="F122" s="4">
        <f>D122</f>
        <v>1</v>
      </c>
      <c r="G122" s="4">
        <v>2</v>
      </c>
      <c r="H122" s="4">
        <f>F122*G122</f>
        <v>2</v>
      </c>
    </row>
    <row r="123" spans="1:8" ht="41.25" customHeight="1">
      <c r="A123" s="25" t="s">
        <v>17</v>
      </c>
      <c r="B123" s="111"/>
      <c r="C123" s="112"/>
      <c r="D123" s="77">
        <f>D122</f>
        <v>1</v>
      </c>
    </row>
    <row r="124" spans="1:8" ht="137.25" customHeight="1">
      <c r="A124" s="52" t="s">
        <v>157</v>
      </c>
      <c r="B124" s="26" t="s">
        <v>158</v>
      </c>
      <c r="C124" s="26" t="s">
        <v>159</v>
      </c>
      <c r="D124" s="1">
        <v>1</v>
      </c>
      <c r="F124" s="4">
        <f>D124</f>
        <v>1</v>
      </c>
      <c r="G124" s="4">
        <v>2</v>
      </c>
      <c r="H124" s="4">
        <f>F124*G124</f>
        <v>2</v>
      </c>
    </row>
    <row r="125" spans="1:8" ht="41.25" customHeight="1">
      <c r="A125" s="25" t="s">
        <v>17</v>
      </c>
      <c r="B125" s="111"/>
      <c r="C125" s="112"/>
      <c r="D125" s="77">
        <f>D124</f>
        <v>1</v>
      </c>
    </row>
    <row r="126" spans="1:8" ht="46.5" customHeight="1">
      <c r="A126" s="52" t="s">
        <v>160</v>
      </c>
      <c r="B126" s="26" t="s">
        <v>161</v>
      </c>
      <c r="C126" s="26" t="s">
        <v>162</v>
      </c>
      <c r="D126" s="1">
        <v>1</v>
      </c>
      <c r="F126" s="4">
        <f>D126</f>
        <v>1</v>
      </c>
      <c r="G126" s="4">
        <v>2</v>
      </c>
      <c r="H126" s="4">
        <f>F126*G126</f>
        <v>2</v>
      </c>
    </row>
    <row r="127" spans="1:8" ht="41.25" customHeight="1">
      <c r="A127" s="25" t="s">
        <v>17</v>
      </c>
      <c r="B127" s="111"/>
      <c r="C127" s="112"/>
      <c r="D127" s="77">
        <f>D126</f>
        <v>1</v>
      </c>
    </row>
    <row r="128" spans="1:8" ht="109.5" customHeight="1">
      <c r="A128" s="58" t="s">
        <v>163</v>
      </c>
      <c r="B128" s="37" t="s">
        <v>203</v>
      </c>
      <c r="C128" s="37" t="s">
        <v>200</v>
      </c>
      <c r="D128" s="1">
        <v>1</v>
      </c>
      <c r="F128" s="4">
        <f>D128</f>
        <v>1</v>
      </c>
      <c r="G128" s="4">
        <v>2</v>
      </c>
      <c r="H128" s="4">
        <f>F128*G128</f>
        <v>2</v>
      </c>
    </row>
    <row r="129" spans="1:22" ht="41.25" customHeight="1">
      <c r="A129" s="25" t="s">
        <v>17</v>
      </c>
      <c r="B129" s="111"/>
      <c r="C129" s="112"/>
      <c r="D129" s="77">
        <f>D128</f>
        <v>1</v>
      </c>
    </row>
    <row r="130" spans="1:22" ht="51" customHeight="1">
      <c r="A130" s="58" t="s">
        <v>164</v>
      </c>
      <c r="B130" s="26" t="s">
        <v>165</v>
      </c>
      <c r="C130" s="26" t="s">
        <v>166</v>
      </c>
      <c r="D130" s="1">
        <v>1</v>
      </c>
      <c r="F130" s="4">
        <f>D130</f>
        <v>1</v>
      </c>
      <c r="G130" s="4">
        <v>2</v>
      </c>
      <c r="H130" s="4">
        <f>F130*G130</f>
        <v>2</v>
      </c>
    </row>
    <row r="131" spans="1:22" ht="41.25" customHeight="1">
      <c r="A131" s="25" t="s">
        <v>17</v>
      </c>
      <c r="B131" s="111"/>
      <c r="C131" s="112"/>
      <c r="D131" s="77">
        <f>D130</f>
        <v>1</v>
      </c>
    </row>
    <row r="132" spans="1:22" ht="93" customHeight="1">
      <c r="A132" s="59" t="s">
        <v>167</v>
      </c>
      <c r="B132" s="26" t="s">
        <v>168</v>
      </c>
      <c r="C132" s="26" t="s">
        <v>169</v>
      </c>
      <c r="D132" s="1">
        <v>1</v>
      </c>
      <c r="F132" s="4">
        <f>D132</f>
        <v>1</v>
      </c>
      <c r="G132" s="4">
        <v>3</v>
      </c>
      <c r="H132" s="4">
        <f>F132*G132</f>
        <v>3</v>
      </c>
    </row>
    <row r="133" spans="1:22" ht="41.25" customHeight="1">
      <c r="A133" s="25" t="s">
        <v>17</v>
      </c>
      <c r="B133" s="111"/>
      <c r="C133" s="112"/>
      <c r="D133" s="77">
        <f>D132</f>
        <v>1</v>
      </c>
    </row>
    <row r="134" spans="1:22" ht="72" customHeight="1">
      <c r="A134" s="60" t="s">
        <v>170</v>
      </c>
      <c r="B134" s="26" t="s">
        <v>187</v>
      </c>
      <c r="C134" s="26" t="s">
        <v>188</v>
      </c>
      <c r="D134" s="1">
        <v>1</v>
      </c>
      <c r="F134" s="4">
        <f>D134</f>
        <v>1</v>
      </c>
      <c r="G134" s="4">
        <v>1</v>
      </c>
      <c r="H134" s="4">
        <f>F134*G134</f>
        <v>1</v>
      </c>
    </row>
    <row r="135" spans="1:22" ht="41.25" customHeight="1">
      <c r="A135" s="25" t="s">
        <v>17</v>
      </c>
      <c r="B135" s="111"/>
      <c r="C135" s="112"/>
      <c r="D135" s="77">
        <f>D134</f>
        <v>1</v>
      </c>
    </row>
    <row r="136" spans="1:22" ht="77.25" customHeight="1">
      <c r="A136" s="60" t="s">
        <v>171</v>
      </c>
      <c r="B136" s="26" t="s">
        <v>172</v>
      </c>
      <c r="C136" s="26" t="s">
        <v>173</v>
      </c>
      <c r="D136" s="1">
        <v>1</v>
      </c>
      <c r="F136" s="4">
        <f>D136</f>
        <v>1</v>
      </c>
      <c r="G136" s="4">
        <v>1</v>
      </c>
      <c r="H136" s="4">
        <f>F136*G136</f>
        <v>1</v>
      </c>
    </row>
    <row r="137" spans="1:22" ht="41.25" customHeight="1">
      <c r="A137" s="27" t="s">
        <v>17</v>
      </c>
      <c r="B137" s="111"/>
      <c r="C137" s="112"/>
      <c r="D137" s="77">
        <f>D136</f>
        <v>1</v>
      </c>
    </row>
    <row r="138" spans="1:22" ht="30.75" customHeight="1">
      <c r="A138" s="21" t="s">
        <v>174</v>
      </c>
      <c r="B138" s="113" t="s">
        <v>175</v>
      </c>
      <c r="C138" s="114"/>
      <c r="D138" s="22"/>
    </row>
    <row r="139" spans="1:22" ht="42" customHeight="1">
      <c r="A139" s="53" t="s">
        <v>176</v>
      </c>
      <c r="B139" s="38" t="s">
        <v>177</v>
      </c>
      <c r="C139" s="33" t="s">
        <v>178</v>
      </c>
      <c r="D139" s="2">
        <v>1</v>
      </c>
      <c r="F139" s="4">
        <f>D139</f>
        <v>1</v>
      </c>
      <c r="G139" s="4">
        <v>2</v>
      </c>
      <c r="H139" s="4">
        <f>F139*G139</f>
        <v>2</v>
      </c>
    </row>
    <row r="140" spans="1:22" ht="41.25" customHeight="1">
      <c r="A140" s="25" t="s">
        <v>17</v>
      </c>
      <c r="B140" s="111"/>
      <c r="C140" s="112"/>
      <c r="D140" s="77">
        <f>D139</f>
        <v>1</v>
      </c>
    </row>
    <row r="141" spans="1:22" ht="90.75" customHeight="1">
      <c r="A141" s="60" t="s">
        <v>179</v>
      </c>
      <c r="B141" s="39" t="s">
        <v>180</v>
      </c>
      <c r="C141" s="32" t="s">
        <v>181</v>
      </c>
      <c r="D141" s="1">
        <v>1</v>
      </c>
      <c r="F141" s="4">
        <f>D141</f>
        <v>1</v>
      </c>
      <c r="G141" s="4">
        <v>1</v>
      </c>
      <c r="H141" s="4">
        <f>F141*G141</f>
        <v>1</v>
      </c>
    </row>
    <row r="142" spans="1:22" ht="42" customHeight="1">
      <c r="A142" s="40" t="s">
        <v>17</v>
      </c>
      <c r="B142" s="111"/>
      <c r="C142" s="112"/>
      <c r="D142" s="77">
        <f>D141</f>
        <v>1</v>
      </c>
      <c r="V142" s="88"/>
    </row>
    <row r="143" spans="1:22" ht="30.75" customHeight="1">
      <c r="A143" s="115" t="s">
        <v>317</v>
      </c>
      <c r="B143" s="116"/>
      <c r="C143" s="116"/>
      <c r="D143" s="41"/>
    </row>
    <row r="144" spans="1:22" ht="30.75" customHeight="1">
      <c r="A144" s="115" t="s">
        <v>318</v>
      </c>
      <c r="B144" s="178"/>
      <c r="C144" s="178"/>
      <c r="D144" s="42"/>
      <c r="E144" s="80"/>
    </row>
    <row r="145" spans="1:22" ht="48" customHeight="1">
      <c r="A145" s="43" t="s">
        <v>1</v>
      </c>
      <c r="B145" s="45" t="s">
        <v>362</v>
      </c>
      <c r="C145" s="45" t="s">
        <v>270</v>
      </c>
      <c r="D145" s="1">
        <v>1</v>
      </c>
      <c r="E145" s="80"/>
      <c r="F145" s="81">
        <f>D145</f>
        <v>1</v>
      </c>
      <c r="G145" s="81">
        <v>3</v>
      </c>
      <c r="H145" s="81">
        <f>F145*G145</f>
        <v>3</v>
      </c>
      <c r="I145" s="80"/>
      <c r="J145" s="80"/>
      <c r="K145" s="80"/>
      <c r="L145" s="80"/>
      <c r="M145" s="80"/>
    </row>
    <row r="146" spans="1:22" s="80" customFormat="1" ht="41.25" customHeight="1">
      <c r="A146" s="82" t="s">
        <v>17</v>
      </c>
      <c r="B146" s="111"/>
      <c r="C146" s="112"/>
      <c r="D146" s="77">
        <f>D145</f>
        <v>1</v>
      </c>
      <c r="F146" s="81"/>
      <c r="G146" s="81"/>
      <c r="H146" s="81"/>
      <c r="V146" s="88"/>
    </row>
    <row r="147" spans="1:22" ht="51.75" customHeight="1">
      <c r="A147" s="44" t="s">
        <v>2</v>
      </c>
      <c r="B147" s="45" t="s">
        <v>363</v>
      </c>
      <c r="C147" s="46" t="s">
        <v>270</v>
      </c>
      <c r="D147" s="1">
        <v>1</v>
      </c>
      <c r="E147" s="80"/>
      <c r="F147" s="81">
        <f>D147</f>
        <v>1</v>
      </c>
      <c r="G147" s="81">
        <v>3</v>
      </c>
      <c r="H147" s="81">
        <f>F147*G147</f>
        <v>3</v>
      </c>
      <c r="I147" s="80"/>
      <c r="J147" s="80"/>
      <c r="K147" s="80"/>
      <c r="L147" s="80"/>
      <c r="M147" s="80"/>
    </row>
    <row r="148" spans="1:22" s="80" customFormat="1" ht="41.25" customHeight="1">
      <c r="A148" s="82" t="s">
        <v>17</v>
      </c>
      <c r="B148" s="111"/>
      <c r="C148" s="112"/>
      <c r="D148" s="77">
        <f>D147</f>
        <v>1</v>
      </c>
      <c r="F148" s="81"/>
      <c r="G148" s="81"/>
      <c r="H148" s="81"/>
      <c r="V148" s="88"/>
    </row>
    <row r="149" spans="1:22" ht="51">
      <c r="A149" s="44" t="s">
        <v>3</v>
      </c>
      <c r="B149" s="45" t="s">
        <v>364</v>
      </c>
      <c r="C149" s="46" t="s">
        <v>270</v>
      </c>
      <c r="D149" s="1">
        <v>1</v>
      </c>
      <c r="E149" s="80"/>
      <c r="F149" s="81">
        <f>D149</f>
        <v>1</v>
      </c>
      <c r="G149" s="81">
        <v>3</v>
      </c>
      <c r="H149" s="81">
        <f>F149*G149</f>
        <v>3</v>
      </c>
      <c r="I149" s="80"/>
      <c r="J149" s="80"/>
      <c r="K149" s="80"/>
      <c r="L149" s="80"/>
      <c r="M149" s="80"/>
    </row>
    <row r="150" spans="1:22" s="80" customFormat="1" ht="41.25" customHeight="1">
      <c r="A150" s="82" t="s">
        <v>17</v>
      </c>
      <c r="B150" s="111"/>
      <c r="C150" s="112"/>
      <c r="D150" s="77">
        <f>D149</f>
        <v>1</v>
      </c>
      <c r="F150" s="81"/>
      <c r="G150" s="81"/>
      <c r="H150" s="81"/>
      <c r="V150" s="88"/>
    </row>
    <row r="151" spans="1:22" ht="51">
      <c r="A151" s="47" t="s">
        <v>296</v>
      </c>
      <c r="B151" s="46" t="s">
        <v>365</v>
      </c>
      <c r="C151" s="46" t="s">
        <v>270</v>
      </c>
      <c r="D151" s="1">
        <v>1</v>
      </c>
      <c r="E151" s="80"/>
      <c r="F151" s="81">
        <f>D151</f>
        <v>1</v>
      </c>
      <c r="G151" s="81">
        <v>2</v>
      </c>
      <c r="H151" s="81">
        <f>F151*G151</f>
        <v>2</v>
      </c>
      <c r="I151" s="80"/>
      <c r="J151" s="80"/>
      <c r="K151" s="80"/>
      <c r="L151" s="80"/>
      <c r="M151" s="80"/>
    </row>
    <row r="152" spans="1:22" s="80" customFormat="1" ht="41.25" customHeight="1">
      <c r="A152" s="82" t="s">
        <v>17</v>
      </c>
      <c r="B152" s="111"/>
      <c r="C152" s="112"/>
      <c r="D152" s="77">
        <f>D151</f>
        <v>1</v>
      </c>
      <c r="F152" s="81"/>
      <c r="G152" s="81"/>
      <c r="H152" s="81"/>
      <c r="V152" s="88"/>
    </row>
    <row r="153" spans="1:22" ht="75" customHeight="1">
      <c r="A153" s="43" t="s">
        <v>303</v>
      </c>
      <c r="B153" s="97" t="s">
        <v>366</v>
      </c>
      <c r="C153" s="91" t="s">
        <v>270</v>
      </c>
      <c r="D153" s="1">
        <v>1</v>
      </c>
      <c r="E153" s="80"/>
      <c r="F153" s="81">
        <f>D153</f>
        <v>1</v>
      </c>
      <c r="G153" s="81">
        <v>3</v>
      </c>
      <c r="H153" s="81">
        <f>F153*G153</f>
        <v>3</v>
      </c>
      <c r="I153" s="80"/>
      <c r="J153" s="80"/>
      <c r="K153" s="80"/>
      <c r="L153" s="80"/>
      <c r="M153" s="80"/>
    </row>
    <row r="154" spans="1:22" s="80" customFormat="1" ht="41.25" customHeight="1">
      <c r="A154" s="82" t="s">
        <v>17</v>
      </c>
      <c r="B154" s="111"/>
      <c r="C154" s="112"/>
      <c r="D154" s="77">
        <f>D153</f>
        <v>1</v>
      </c>
      <c r="F154" s="81"/>
      <c r="G154" s="81"/>
      <c r="H154" s="81"/>
      <c r="V154" s="88"/>
    </row>
    <row r="155" spans="1:22" ht="84.75" customHeight="1">
      <c r="A155" s="43" t="s">
        <v>298</v>
      </c>
      <c r="B155" s="97" t="s">
        <v>367</v>
      </c>
      <c r="C155" s="99" t="s">
        <v>407</v>
      </c>
      <c r="D155" s="1">
        <v>1</v>
      </c>
      <c r="E155" s="80"/>
      <c r="F155" s="81">
        <f>D155</f>
        <v>1</v>
      </c>
      <c r="G155" s="81">
        <v>3</v>
      </c>
      <c r="H155" s="81">
        <f>F155*G155</f>
        <v>3</v>
      </c>
      <c r="I155" s="80"/>
      <c r="J155" s="80"/>
      <c r="K155" s="80"/>
      <c r="L155" s="80"/>
      <c r="M155" s="80"/>
    </row>
    <row r="156" spans="1:22" s="80" customFormat="1" ht="41.25" customHeight="1">
      <c r="A156" s="82" t="s">
        <v>17</v>
      </c>
      <c r="B156" s="111"/>
      <c r="C156" s="112"/>
      <c r="D156" s="77">
        <f>D155</f>
        <v>1</v>
      </c>
      <c r="F156" s="81"/>
      <c r="G156" s="81"/>
      <c r="H156" s="81"/>
      <c r="V156" s="88"/>
    </row>
    <row r="157" spans="1:22" ht="63" customHeight="1">
      <c r="A157" s="60" t="s">
        <v>299</v>
      </c>
      <c r="B157" s="97" t="s">
        <v>368</v>
      </c>
      <c r="C157" s="99" t="s">
        <v>407</v>
      </c>
      <c r="D157" s="1">
        <v>1</v>
      </c>
      <c r="E157" s="80"/>
      <c r="F157" s="81">
        <f>D157</f>
        <v>1</v>
      </c>
      <c r="G157" s="81">
        <v>1</v>
      </c>
      <c r="H157" s="81">
        <f>F157*G157</f>
        <v>1</v>
      </c>
      <c r="I157" s="80"/>
      <c r="J157" s="80"/>
      <c r="K157" s="80"/>
      <c r="L157" s="80"/>
      <c r="M157" s="80"/>
    </row>
    <row r="158" spans="1:22" s="80" customFormat="1" ht="41.25" customHeight="1">
      <c r="A158" s="82" t="s">
        <v>17</v>
      </c>
      <c r="B158" s="111"/>
      <c r="C158" s="112"/>
      <c r="D158" s="77">
        <f>D157</f>
        <v>1</v>
      </c>
      <c r="F158" s="81"/>
      <c r="G158" s="81"/>
      <c r="H158" s="81"/>
      <c r="V158" s="88"/>
    </row>
    <row r="159" spans="1:22" ht="46.5" customHeight="1">
      <c r="A159" s="60" t="s">
        <v>301</v>
      </c>
      <c r="B159" s="97" t="s">
        <v>369</v>
      </c>
      <c r="C159" s="99" t="s">
        <v>407</v>
      </c>
      <c r="D159" s="1">
        <v>1</v>
      </c>
      <c r="E159" s="80"/>
      <c r="F159" s="81">
        <f>D159</f>
        <v>1</v>
      </c>
      <c r="G159" s="81">
        <v>1</v>
      </c>
      <c r="H159" s="81">
        <f>F159*G159</f>
        <v>1</v>
      </c>
      <c r="I159" s="80"/>
      <c r="J159" s="80"/>
      <c r="K159" s="80"/>
      <c r="L159" s="80"/>
      <c r="M159" s="80"/>
    </row>
    <row r="160" spans="1:22" s="80" customFormat="1" ht="41.25" customHeight="1">
      <c r="A160" s="82" t="s">
        <v>17</v>
      </c>
      <c r="B160" s="111"/>
      <c r="C160" s="112"/>
      <c r="D160" s="77">
        <f>D159</f>
        <v>1</v>
      </c>
      <c r="F160" s="81"/>
      <c r="G160" s="81"/>
      <c r="H160" s="81"/>
      <c r="V160" s="88"/>
    </row>
    <row r="161" spans="1:22" ht="46.5" customHeight="1">
      <c r="A161" s="44" t="s">
        <v>302</v>
      </c>
      <c r="B161" s="97" t="s">
        <v>371</v>
      </c>
      <c r="C161" s="46" t="s">
        <v>407</v>
      </c>
      <c r="D161" s="1">
        <v>1</v>
      </c>
      <c r="E161" s="80"/>
      <c r="F161" s="81">
        <f>D161</f>
        <v>1</v>
      </c>
      <c r="G161" s="81">
        <v>3</v>
      </c>
      <c r="H161" s="81">
        <f>F161*G161</f>
        <v>3</v>
      </c>
      <c r="I161" s="80"/>
      <c r="J161" s="80"/>
      <c r="K161" s="80"/>
      <c r="L161" s="80"/>
      <c r="M161" s="80"/>
    </row>
    <row r="162" spans="1:22" s="80" customFormat="1" ht="41.25" customHeight="1">
      <c r="A162" s="82" t="s">
        <v>17</v>
      </c>
      <c r="B162" s="111"/>
      <c r="C162" s="112"/>
      <c r="D162" s="77">
        <f>D161</f>
        <v>1</v>
      </c>
      <c r="F162" s="81"/>
      <c r="G162" s="81"/>
      <c r="H162" s="81"/>
      <c r="V162" s="88"/>
    </row>
    <row r="163" spans="1:22" ht="70.5" customHeight="1">
      <c r="A163" s="44" t="s">
        <v>304</v>
      </c>
      <c r="B163" s="97" t="s">
        <v>372</v>
      </c>
      <c r="C163" s="99" t="s">
        <v>408</v>
      </c>
      <c r="D163" s="1">
        <v>1</v>
      </c>
      <c r="E163" s="80"/>
      <c r="F163" s="81">
        <f>D163</f>
        <v>1</v>
      </c>
      <c r="G163" s="81">
        <v>3</v>
      </c>
      <c r="H163" s="81">
        <f>F163*G163</f>
        <v>3</v>
      </c>
      <c r="I163" s="80"/>
      <c r="J163" s="80"/>
      <c r="K163" s="80"/>
      <c r="L163" s="80"/>
      <c r="M163" s="80"/>
    </row>
    <row r="164" spans="1:22" s="80" customFormat="1" ht="41.25" customHeight="1">
      <c r="A164" s="82" t="s">
        <v>17</v>
      </c>
      <c r="B164" s="111"/>
      <c r="C164" s="112"/>
      <c r="D164" s="77">
        <f>D163</f>
        <v>1</v>
      </c>
      <c r="F164" s="81"/>
      <c r="G164" s="81"/>
      <c r="H164" s="81"/>
      <c r="V164" s="88"/>
    </row>
    <row r="165" spans="1:22" ht="49.5" customHeight="1">
      <c r="A165" s="43" t="s">
        <v>305</v>
      </c>
      <c r="B165" s="97" t="s">
        <v>373</v>
      </c>
      <c r="C165" s="99" t="s">
        <v>409</v>
      </c>
      <c r="D165" s="1">
        <v>1</v>
      </c>
      <c r="E165" s="80"/>
      <c r="F165" s="81">
        <f>D165</f>
        <v>1</v>
      </c>
      <c r="G165" s="81">
        <v>3</v>
      </c>
      <c r="H165" s="81">
        <f>F165*G165</f>
        <v>3</v>
      </c>
      <c r="I165" s="80"/>
      <c r="J165" s="80"/>
      <c r="K165" s="80"/>
      <c r="L165" s="80"/>
      <c r="M165" s="80"/>
    </row>
    <row r="166" spans="1:22" s="80" customFormat="1" ht="41.25" customHeight="1">
      <c r="A166" s="82" t="s">
        <v>17</v>
      </c>
      <c r="B166" s="111"/>
      <c r="C166" s="112"/>
      <c r="D166" s="77">
        <f>D165</f>
        <v>1</v>
      </c>
      <c r="F166" s="81"/>
      <c r="G166" s="81"/>
      <c r="H166" s="81"/>
      <c r="V166" s="88"/>
    </row>
    <row r="167" spans="1:22" ht="30.75" customHeight="1">
      <c r="A167" s="113" t="s">
        <v>319</v>
      </c>
      <c r="B167" s="114"/>
      <c r="C167" s="114"/>
      <c r="D167" s="42"/>
    </row>
    <row r="168" spans="1:22" ht="25.5">
      <c r="A168" s="47" t="s">
        <v>4</v>
      </c>
      <c r="B168" s="97" t="s">
        <v>374</v>
      </c>
      <c r="C168" s="97" t="s">
        <v>375</v>
      </c>
      <c r="D168" s="1">
        <v>1</v>
      </c>
      <c r="E168" s="80"/>
      <c r="F168" s="81">
        <f>D168</f>
        <v>1</v>
      </c>
      <c r="G168" s="81">
        <v>2</v>
      </c>
      <c r="H168" s="81">
        <f>F168*G168</f>
        <v>2</v>
      </c>
      <c r="I168" s="80"/>
      <c r="J168" s="80"/>
      <c r="K168" s="80"/>
      <c r="L168" s="80"/>
      <c r="M168" s="80"/>
    </row>
    <row r="169" spans="1:22" s="80" customFormat="1" ht="41.25" customHeight="1">
      <c r="A169" s="82" t="s">
        <v>17</v>
      </c>
      <c r="B169" s="111"/>
      <c r="C169" s="112"/>
      <c r="D169" s="77">
        <f>D168</f>
        <v>1</v>
      </c>
      <c r="F169" s="81"/>
      <c r="G169" s="81"/>
      <c r="H169" s="81"/>
      <c r="V169" s="88"/>
    </row>
    <row r="170" spans="1:22" ht="38.25">
      <c r="A170" s="44" t="s">
        <v>5</v>
      </c>
      <c r="B170" s="97" t="s">
        <v>376</v>
      </c>
      <c r="C170" s="97" t="s">
        <v>377</v>
      </c>
      <c r="D170" s="1">
        <v>1</v>
      </c>
      <c r="E170" s="80"/>
      <c r="F170" s="81">
        <f>D170</f>
        <v>1</v>
      </c>
      <c r="G170" s="81">
        <v>3</v>
      </c>
      <c r="H170" s="81">
        <f>F170*G170</f>
        <v>3</v>
      </c>
      <c r="I170" s="80"/>
      <c r="J170" s="80"/>
      <c r="K170" s="80"/>
      <c r="L170" s="80"/>
      <c r="M170" s="80"/>
    </row>
    <row r="171" spans="1:22" s="80" customFormat="1" ht="41.25" customHeight="1">
      <c r="A171" s="82" t="s">
        <v>17</v>
      </c>
      <c r="B171" s="111"/>
      <c r="C171" s="112"/>
      <c r="D171" s="77">
        <f>D170</f>
        <v>1</v>
      </c>
      <c r="F171" s="81"/>
      <c r="G171" s="81"/>
      <c r="H171" s="81"/>
      <c r="V171" s="88"/>
    </row>
    <row r="172" spans="1:22" customFormat="1" ht="96" customHeight="1">
      <c r="A172" s="44" t="s">
        <v>261</v>
      </c>
      <c r="B172" s="97" t="s">
        <v>378</v>
      </c>
      <c r="C172" s="99" t="s">
        <v>407</v>
      </c>
      <c r="D172" s="1">
        <v>1</v>
      </c>
      <c r="E172" s="80"/>
      <c r="F172" s="81">
        <f>D172</f>
        <v>1</v>
      </c>
      <c r="G172" s="81">
        <v>3</v>
      </c>
      <c r="H172" s="81">
        <f>F172*G172</f>
        <v>3</v>
      </c>
      <c r="I172" s="80"/>
      <c r="J172" s="80"/>
      <c r="K172" s="80"/>
      <c r="L172" s="80"/>
      <c r="M172" s="80"/>
      <c r="V172" s="103"/>
    </row>
    <row r="173" spans="1:22" s="80" customFormat="1" ht="41.25" customHeight="1">
      <c r="A173" s="82" t="s">
        <v>17</v>
      </c>
      <c r="B173" s="111"/>
      <c r="C173" s="112"/>
      <c r="D173" s="77">
        <f>D172</f>
        <v>1</v>
      </c>
      <c r="F173" s="81"/>
      <c r="G173" s="81"/>
      <c r="H173" s="81"/>
      <c r="V173" s="88"/>
    </row>
    <row r="174" spans="1:22" customFormat="1" ht="92.25" customHeight="1">
      <c r="A174" s="44" t="s">
        <v>262</v>
      </c>
      <c r="B174" s="97" t="s">
        <v>379</v>
      </c>
      <c r="C174" s="99" t="s">
        <v>407</v>
      </c>
      <c r="D174" s="1">
        <v>1</v>
      </c>
      <c r="E174" s="80"/>
      <c r="F174" s="81">
        <f>D174</f>
        <v>1</v>
      </c>
      <c r="G174" s="81">
        <v>3</v>
      </c>
      <c r="H174" s="81">
        <f>F174*G174</f>
        <v>3</v>
      </c>
      <c r="I174" s="80"/>
      <c r="J174" s="80"/>
      <c r="K174" s="80"/>
      <c r="L174" s="80"/>
      <c r="M174" s="80"/>
      <c r="V174" s="103"/>
    </row>
    <row r="175" spans="1:22" s="80" customFormat="1" ht="41.25" customHeight="1">
      <c r="A175" s="82" t="s">
        <v>17</v>
      </c>
      <c r="B175" s="111"/>
      <c r="C175" s="112"/>
      <c r="D175" s="77">
        <f>D174</f>
        <v>1</v>
      </c>
      <c r="F175" s="81"/>
      <c r="G175" s="81"/>
      <c r="H175" s="81"/>
      <c r="V175" s="88"/>
    </row>
    <row r="176" spans="1:22" ht="25.5">
      <c r="A176" s="47" t="s">
        <v>263</v>
      </c>
      <c r="B176" s="100" t="s">
        <v>380</v>
      </c>
      <c r="C176" s="100" t="s">
        <v>344</v>
      </c>
      <c r="D176" s="1">
        <v>1</v>
      </c>
      <c r="E176" s="80"/>
      <c r="F176" s="81">
        <f>D176</f>
        <v>1</v>
      </c>
      <c r="G176" s="81">
        <v>2</v>
      </c>
      <c r="H176" s="81">
        <f>F176*G176</f>
        <v>2</v>
      </c>
      <c r="I176" s="80"/>
      <c r="J176" s="80"/>
      <c r="K176" s="80"/>
      <c r="L176" s="80"/>
      <c r="M176" s="80"/>
    </row>
    <row r="177" spans="1:27" s="80" customFormat="1" ht="41.25" customHeight="1">
      <c r="A177" s="82" t="s">
        <v>17</v>
      </c>
      <c r="B177" s="111"/>
      <c r="C177" s="112"/>
      <c r="D177" s="77">
        <f>D176</f>
        <v>1</v>
      </c>
      <c r="F177" s="81"/>
      <c r="G177" s="81"/>
      <c r="H177" s="81"/>
      <c r="V177" s="88"/>
    </row>
    <row r="178" spans="1:27" ht="38.25" customHeight="1">
      <c r="A178" s="44" t="s">
        <v>264</v>
      </c>
      <c r="B178" s="87" t="s">
        <v>381</v>
      </c>
      <c r="C178" s="100" t="s">
        <v>410</v>
      </c>
      <c r="D178" s="1">
        <v>1</v>
      </c>
      <c r="E178" s="80"/>
      <c r="F178" s="81">
        <f>D178</f>
        <v>1</v>
      </c>
      <c r="G178" s="81">
        <v>3</v>
      </c>
      <c r="H178" s="81">
        <f>F178*G178</f>
        <v>3</v>
      </c>
      <c r="I178" s="80"/>
      <c r="J178" s="80"/>
      <c r="K178" s="80"/>
      <c r="L178" s="80"/>
      <c r="M178" s="80"/>
    </row>
    <row r="179" spans="1:27" s="80" customFormat="1" ht="41.25" customHeight="1">
      <c r="A179" s="82" t="s">
        <v>17</v>
      </c>
      <c r="B179" s="111"/>
      <c r="C179" s="112"/>
      <c r="D179" s="77">
        <f>D178</f>
        <v>1</v>
      </c>
      <c r="F179" s="81"/>
      <c r="G179" s="81"/>
      <c r="H179" s="81"/>
      <c r="V179" s="88"/>
    </row>
    <row r="180" spans="1:27" s="80" customFormat="1" ht="41.25" customHeight="1">
      <c r="A180" s="44" t="s">
        <v>265</v>
      </c>
      <c r="B180" s="87" t="s">
        <v>382</v>
      </c>
      <c r="C180" s="100" t="s">
        <v>410</v>
      </c>
      <c r="D180" s="1">
        <v>1</v>
      </c>
      <c r="F180" s="81">
        <f>D180</f>
        <v>1</v>
      </c>
      <c r="G180" s="81">
        <v>3</v>
      </c>
      <c r="H180" s="81">
        <f>F180*G180</f>
        <v>3</v>
      </c>
      <c r="L180" s="86"/>
      <c r="M180" s="86"/>
      <c r="N180" s="86"/>
      <c r="O180" s="86"/>
      <c r="P180" s="86"/>
      <c r="Q180" s="86"/>
      <c r="R180" s="86"/>
      <c r="S180" s="86"/>
      <c r="T180" s="86"/>
      <c r="U180" s="86"/>
      <c r="V180" s="86"/>
      <c r="W180" s="86"/>
      <c r="X180" s="86"/>
      <c r="Y180" s="86"/>
      <c r="Z180" s="86"/>
      <c r="AA180" s="86"/>
    </row>
    <row r="181" spans="1:27" s="80" customFormat="1" ht="41.25" customHeight="1">
      <c r="A181" s="82" t="s">
        <v>17</v>
      </c>
      <c r="B181" s="111"/>
      <c r="C181" s="112"/>
      <c r="D181" s="77">
        <f>D180</f>
        <v>1</v>
      </c>
      <c r="F181" s="81"/>
      <c r="G181" s="81"/>
      <c r="H181" s="81"/>
      <c r="V181" s="88"/>
    </row>
    <row r="182" spans="1:27" ht="30.75" customHeight="1">
      <c r="A182" s="113" t="s">
        <v>306</v>
      </c>
      <c r="B182" s="114"/>
      <c r="C182" s="114"/>
      <c r="D182" s="42"/>
    </row>
    <row r="183" spans="1:27" ht="38.25">
      <c r="A183" s="48" t="s">
        <v>6</v>
      </c>
      <c r="B183" s="104" t="s">
        <v>383</v>
      </c>
      <c r="C183" s="104" t="s">
        <v>270</v>
      </c>
      <c r="D183" s="1">
        <v>1</v>
      </c>
      <c r="E183" s="80"/>
      <c r="F183" s="81">
        <f>D183</f>
        <v>1</v>
      </c>
      <c r="G183" s="81">
        <v>2</v>
      </c>
      <c r="H183" s="81">
        <f>F183*G183</f>
        <v>2</v>
      </c>
      <c r="I183" s="80"/>
      <c r="J183" s="80"/>
    </row>
    <row r="184" spans="1:27" s="80" customFormat="1" ht="41.25" customHeight="1">
      <c r="A184" s="82" t="s">
        <v>17</v>
      </c>
      <c r="B184" s="111"/>
      <c r="C184" s="112"/>
      <c r="D184" s="77">
        <f>D183</f>
        <v>1</v>
      </c>
      <c r="F184" s="81"/>
      <c r="G184" s="81"/>
      <c r="H184" s="81"/>
      <c r="V184" s="88"/>
    </row>
    <row r="185" spans="1:27" ht="63.75">
      <c r="A185" s="44" t="s">
        <v>7</v>
      </c>
      <c r="B185" s="45" t="s">
        <v>384</v>
      </c>
      <c r="C185" s="45" t="s">
        <v>270</v>
      </c>
      <c r="D185" s="1">
        <v>1</v>
      </c>
      <c r="E185" s="80"/>
      <c r="F185" s="81">
        <f>D185</f>
        <v>1</v>
      </c>
      <c r="G185" s="81">
        <v>3</v>
      </c>
      <c r="H185" s="81">
        <f>F185*G185</f>
        <v>3</v>
      </c>
      <c r="I185" s="80"/>
      <c r="J185" s="80"/>
    </row>
    <row r="186" spans="1:27" s="80" customFormat="1" ht="41.25" customHeight="1">
      <c r="A186" s="82" t="s">
        <v>17</v>
      </c>
      <c r="B186" s="111"/>
      <c r="C186" s="112"/>
      <c r="D186" s="77">
        <f>D185</f>
        <v>1</v>
      </c>
      <c r="F186" s="81"/>
      <c r="G186" s="81"/>
      <c r="H186" s="81"/>
      <c r="V186" s="88"/>
    </row>
    <row r="187" spans="1:27" ht="41.25" customHeight="1">
      <c r="A187" s="44" t="s">
        <v>8</v>
      </c>
      <c r="B187" s="83" t="s">
        <v>385</v>
      </c>
      <c r="C187" s="83" t="s">
        <v>411</v>
      </c>
      <c r="D187" s="1">
        <v>1</v>
      </c>
      <c r="E187" s="80"/>
      <c r="F187" s="81">
        <f>D187</f>
        <v>1</v>
      </c>
      <c r="G187" s="81">
        <v>3</v>
      </c>
      <c r="H187" s="81">
        <f>F187*G187</f>
        <v>3</v>
      </c>
      <c r="I187" s="80"/>
      <c r="J187" s="80"/>
    </row>
    <row r="188" spans="1:27" s="80" customFormat="1" ht="41.25" customHeight="1">
      <c r="A188" s="82" t="s">
        <v>17</v>
      </c>
      <c r="B188" s="111"/>
      <c r="C188" s="112"/>
      <c r="D188" s="77">
        <f>D187</f>
        <v>1</v>
      </c>
      <c r="F188" s="81"/>
      <c r="G188" s="81"/>
      <c r="H188" s="81"/>
      <c r="V188" s="88"/>
    </row>
    <row r="189" spans="1:27" ht="60.75" customHeight="1">
      <c r="A189" s="89" t="s">
        <v>9</v>
      </c>
      <c r="B189" s="90" t="s">
        <v>386</v>
      </c>
      <c r="C189" s="45" t="s">
        <v>270</v>
      </c>
      <c r="D189" s="1">
        <v>1</v>
      </c>
      <c r="E189" s="80"/>
      <c r="F189" s="81">
        <f>D189</f>
        <v>1</v>
      </c>
      <c r="G189" s="81">
        <v>3</v>
      </c>
      <c r="H189" s="81">
        <f>F189*G189</f>
        <v>3</v>
      </c>
      <c r="I189" s="80"/>
      <c r="J189" s="80"/>
    </row>
    <row r="190" spans="1:27" s="80" customFormat="1" ht="41.25" customHeight="1">
      <c r="A190" s="82" t="s">
        <v>17</v>
      </c>
      <c r="B190" s="111"/>
      <c r="C190" s="112"/>
      <c r="D190" s="77">
        <f>D189</f>
        <v>1</v>
      </c>
      <c r="F190" s="81"/>
      <c r="G190" s="81"/>
      <c r="H190" s="81"/>
      <c r="V190" s="88"/>
    </row>
    <row r="191" spans="1:27" ht="30.75" customHeight="1">
      <c r="A191" s="113" t="s">
        <v>307</v>
      </c>
      <c r="B191" s="114"/>
      <c r="C191" s="114"/>
      <c r="D191" s="42"/>
    </row>
    <row r="192" spans="1:27" ht="41.25" customHeight="1">
      <c r="A192" s="48" t="s">
        <v>10</v>
      </c>
      <c r="B192" s="105" t="s">
        <v>387</v>
      </c>
      <c r="C192" s="105" t="s">
        <v>412</v>
      </c>
      <c r="D192" s="1">
        <v>1</v>
      </c>
      <c r="E192" s="80"/>
      <c r="F192" s="81">
        <f>D192</f>
        <v>1</v>
      </c>
      <c r="G192" s="81">
        <v>2</v>
      </c>
      <c r="H192" s="81">
        <f>F192*G192</f>
        <v>2</v>
      </c>
      <c r="I192" s="80"/>
      <c r="J192" s="80"/>
      <c r="K192" s="80"/>
    </row>
    <row r="193" spans="1:22" s="80" customFormat="1" ht="41.25" customHeight="1">
      <c r="A193" s="82" t="s">
        <v>17</v>
      </c>
      <c r="B193" s="111"/>
      <c r="C193" s="112"/>
      <c r="D193" s="77">
        <f>D192</f>
        <v>1</v>
      </c>
      <c r="F193" s="81"/>
      <c r="G193" s="81"/>
      <c r="H193" s="81"/>
      <c r="V193" s="88"/>
    </row>
    <row r="194" spans="1:22" ht="41.25" customHeight="1">
      <c r="A194" s="48" t="s">
        <v>11</v>
      </c>
      <c r="B194" s="46" t="s">
        <v>388</v>
      </c>
      <c r="C194" s="46" t="s">
        <v>407</v>
      </c>
      <c r="D194" s="1">
        <v>1</v>
      </c>
      <c r="E194" s="80"/>
      <c r="F194" s="81">
        <f>D194</f>
        <v>1</v>
      </c>
      <c r="G194" s="81">
        <v>2</v>
      </c>
      <c r="H194" s="81">
        <f>F194*G194</f>
        <v>2</v>
      </c>
      <c r="I194" s="80"/>
      <c r="J194" s="80"/>
      <c r="K194" s="80"/>
    </row>
    <row r="195" spans="1:22" s="80" customFormat="1" ht="41.25" customHeight="1">
      <c r="A195" s="82" t="s">
        <v>17</v>
      </c>
      <c r="B195" s="111"/>
      <c r="C195" s="112"/>
      <c r="D195" s="77">
        <f>D194</f>
        <v>1</v>
      </c>
      <c r="F195" s="81"/>
      <c r="G195" s="81"/>
      <c r="H195" s="81"/>
      <c r="V195" s="88"/>
    </row>
    <row r="196" spans="1:22" ht="30.75" customHeight="1">
      <c r="A196" s="113" t="s">
        <v>320</v>
      </c>
      <c r="B196" s="114"/>
      <c r="C196" s="114"/>
      <c r="D196" s="42"/>
    </row>
    <row r="197" spans="1:22" ht="41.25" customHeight="1">
      <c r="A197" s="47" t="s">
        <v>19</v>
      </c>
      <c r="B197" s="83" t="s">
        <v>389</v>
      </c>
      <c r="C197" s="83" t="s">
        <v>413</v>
      </c>
      <c r="D197" s="1">
        <v>1</v>
      </c>
      <c r="E197" s="80"/>
      <c r="F197" s="81">
        <f>D197</f>
        <v>1</v>
      </c>
      <c r="G197" s="81">
        <v>2</v>
      </c>
      <c r="H197" s="81">
        <f>F197*G197</f>
        <v>2</v>
      </c>
      <c r="I197" s="80"/>
      <c r="J197" s="80"/>
      <c r="K197" s="80"/>
    </row>
    <row r="198" spans="1:22" s="80" customFormat="1" ht="41.25" customHeight="1">
      <c r="A198" s="82" t="s">
        <v>17</v>
      </c>
      <c r="B198" s="111"/>
      <c r="C198" s="112"/>
      <c r="D198" s="77">
        <f>D197</f>
        <v>1</v>
      </c>
      <c r="F198" s="81"/>
      <c r="G198" s="81"/>
      <c r="H198" s="81"/>
      <c r="V198" s="88"/>
    </row>
    <row r="199" spans="1:22" ht="59.25" customHeight="1">
      <c r="A199" s="47" t="s">
        <v>266</v>
      </c>
      <c r="B199" s="83" t="s">
        <v>392</v>
      </c>
      <c r="C199" s="83" t="s">
        <v>413</v>
      </c>
      <c r="D199" s="1">
        <v>1</v>
      </c>
      <c r="E199" s="80"/>
      <c r="F199" s="81">
        <f>D199</f>
        <v>1</v>
      </c>
      <c r="G199" s="81">
        <v>2</v>
      </c>
      <c r="H199" s="81">
        <f>F199*G199</f>
        <v>2</v>
      </c>
      <c r="I199" s="80"/>
      <c r="J199" s="80"/>
      <c r="K199" s="80"/>
    </row>
    <row r="200" spans="1:22" s="80" customFormat="1" ht="41.25" customHeight="1">
      <c r="A200" s="82" t="s">
        <v>17</v>
      </c>
      <c r="B200" s="111"/>
      <c r="C200" s="112"/>
      <c r="D200" s="77">
        <f>D199</f>
        <v>1</v>
      </c>
      <c r="F200" s="81"/>
      <c r="G200" s="81"/>
      <c r="H200" s="81"/>
      <c r="V200" s="88"/>
    </row>
    <row r="201" spans="1:22" ht="30.75" customHeight="1">
      <c r="A201" s="113" t="s">
        <v>308</v>
      </c>
      <c r="B201" s="114"/>
      <c r="C201" s="114"/>
      <c r="D201" s="42"/>
    </row>
    <row r="202" spans="1:22" ht="41.25" customHeight="1">
      <c r="A202" s="47" t="s">
        <v>267</v>
      </c>
      <c r="B202" s="83" t="s">
        <v>390</v>
      </c>
      <c r="C202" s="83" t="s">
        <v>407</v>
      </c>
      <c r="D202" s="106">
        <v>1</v>
      </c>
      <c r="E202" s="80"/>
      <c r="F202" s="81">
        <f>D202</f>
        <v>1</v>
      </c>
      <c r="G202" s="81">
        <v>2</v>
      </c>
      <c r="H202" s="81">
        <f>F202*G202</f>
        <v>2</v>
      </c>
      <c r="I202" s="80"/>
      <c r="J202" s="80"/>
      <c r="K202" s="80"/>
    </row>
    <row r="203" spans="1:22" s="80" customFormat="1" ht="41.25" customHeight="1">
      <c r="A203" s="82" t="s">
        <v>17</v>
      </c>
      <c r="B203" s="111"/>
      <c r="C203" s="112"/>
      <c r="D203" s="77">
        <f>D202</f>
        <v>1</v>
      </c>
      <c r="F203" s="81"/>
      <c r="G203" s="81"/>
      <c r="H203" s="81"/>
      <c r="V203" s="88"/>
    </row>
    <row r="204" spans="1:22" ht="43.9" customHeight="1">
      <c r="A204" s="47" t="s">
        <v>268</v>
      </c>
      <c r="B204" s="83" t="s">
        <v>391</v>
      </c>
      <c r="C204" s="83" t="s">
        <v>407</v>
      </c>
      <c r="D204" s="106">
        <v>1</v>
      </c>
      <c r="E204" s="80"/>
      <c r="F204" s="81">
        <f>D204</f>
        <v>1</v>
      </c>
      <c r="G204" s="81">
        <v>2</v>
      </c>
      <c r="H204" s="81">
        <f>F204*G204</f>
        <v>2</v>
      </c>
      <c r="I204" s="80"/>
      <c r="J204" s="80"/>
      <c r="K204" s="80"/>
    </row>
    <row r="205" spans="1:22" s="80" customFormat="1" ht="41.25" customHeight="1">
      <c r="A205" s="82" t="s">
        <v>17</v>
      </c>
      <c r="B205" s="111"/>
      <c r="C205" s="112"/>
      <c r="D205" s="77">
        <f>D204</f>
        <v>1</v>
      </c>
      <c r="F205" s="81"/>
      <c r="G205" s="81"/>
      <c r="H205" s="81"/>
      <c r="V205" s="88"/>
    </row>
    <row r="206" spans="1:22" customFormat="1" ht="32.25" customHeight="1">
      <c r="A206" s="44" t="s">
        <v>405</v>
      </c>
      <c r="B206" s="83" t="s">
        <v>393</v>
      </c>
      <c r="C206" s="83" t="s">
        <v>218</v>
      </c>
      <c r="D206" s="1">
        <v>1</v>
      </c>
      <c r="E206" s="80"/>
      <c r="F206" s="81">
        <f>D206</f>
        <v>1</v>
      </c>
      <c r="G206" s="81">
        <v>3</v>
      </c>
      <c r="H206" s="81">
        <f>F206*G206</f>
        <v>3</v>
      </c>
      <c r="I206" s="80"/>
      <c r="J206" s="80"/>
      <c r="K206" s="80"/>
      <c r="V206" s="103"/>
    </row>
    <row r="207" spans="1:22" s="80" customFormat="1" ht="41.25" customHeight="1">
      <c r="A207" s="82" t="s">
        <v>17</v>
      </c>
      <c r="B207" s="111"/>
      <c r="C207" s="112"/>
      <c r="D207" s="77">
        <f>D206</f>
        <v>1</v>
      </c>
      <c r="F207" s="81"/>
      <c r="G207" s="81"/>
      <c r="H207" s="81"/>
      <c r="V207" s="88"/>
    </row>
    <row r="208" spans="1:22" ht="41.25" customHeight="1">
      <c r="A208" s="44" t="s">
        <v>269</v>
      </c>
      <c r="B208" s="83" t="s">
        <v>394</v>
      </c>
      <c r="C208" s="83" t="s">
        <v>145</v>
      </c>
      <c r="D208" s="106">
        <v>1</v>
      </c>
      <c r="E208" s="80"/>
      <c r="F208" s="81">
        <f>D208</f>
        <v>1</v>
      </c>
      <c r="G208" s="81">
        <v>3</v>
      </c>
      <c r="H208" s="81">
        <f>F208*G208</f>
        <v>3</v>
      </c>
      <c r="I208" s="80"/>
      <c r="J208" s="80"/>
      <c r="K208" s="80"/>
    </row>
    <row r="209" spans="1:22" s="80" customFormat="1" ht="41.25" customHeight="1">
      <c r="A209" s="82" t="s">
        <v>17</v>
      </c>
      <c r="B209" s="111"/>
      <c r="C209" s="112"/>
      <c r="D209" s="77">
        <f>D208</f>
        <v>1</v>
      </c>
      <c r="F209" s="81"/>
      <c r="G209" s="81"/>
      <c r="H209" s="81"/>
      <c r="V209" s="88"/>
    </row>
    <row r="210" spans="1:22" ht="41.25" customHeight="1">
      <c r="A210" s="44" t="s">
        <v>406</v>
      </c>
      <c r="B210" s="83" t="s">
        <v>395</v>
      </c>
      <c r="C210" s="83" t="s">
        <v>410</v>
      </c>
      <c r="D210" s="106">
        <v>1</v>
      </c>
      <c r="E210" s="80"/>
      <c r="F210" s="81">
        <f>D210</f>
        <v>1</v>
      </c>
      <c r="G210" s="81">
        <v>3</v>
      </c>
      <c r="H210" s="81">
        <f>F210*G210</f>
        <v>3</v>
      </c>
      <c r="I210" s="80"/>
      <c r="J210" s="80"/>
      <c r="K210" s="80"/>
    </row>
    <row r="211" spans="1:22" s="80" customFormat="1" ht="41.25" customHeight="1">
      <c r="A211" s="82" t="s">
        <v>17</v>
      </c>
      <c r="B211" s="111"/>
      <c r="C211" s="112"/>
      <c r="D211" s="77">
        <f>D210</f>
        <v>1</v>
      </c>
      <c r="F211" s="81"/>
      <c r="G211" s="81"/>
      <c r="H211" s="81"/>
      <c r="V211" s="88"/>
    </row>
    <row r="212" spans="1:22" ht="41.25" customHeight="1">
      <c r="A212" s="62" t="s">
        <v>309</v>
      </c>
      <c r="B212" s="83" t="s">
        <v>396</v>
      </c>
      <c r="C212" s="83" t="s">
        <v>410</v>
      </c>
      <c r="D212" s="106">
        <v>1</v>
      </c>
      <c r="E212" s="80"/>
      <c r="F212" s="81">
        <f>D212</f>
        <v>1</v>
      </c>
      <c r="G212" s="81">
        <v>1</v>
      </c>
      <c r="H212" s="81">
        <f>F212*G212</f>
        <v>1</v>
      </c>
      <c r="I212" s="80"/>
      <c r="J212" s="80"/>
      <c r="K212" s="80"/>
    </row>
    <row r="213" spans="1:22" s="80" customFormat="1" ht="41.25" customHeight="1">
      <c r="A213" s="82" t="s">
        <v>17</v>
      </c>
      <c r="B213" s="111"/>
      <c r="C213" s="112"/>
      <c r="D213" s="77">
        <f>D212</f>
        <v>1</v>
      </c>
      <c r="F213" s="81"/>
      <c r="G213" s="81"/>
      <c r="H213" s="81"/>
      <c r="V213" s="88"/>
    </row>
    <row r="214" spans="1:22" s="80" customFormat="1" ht="25.5" customHeight="1">
      <c r="A214" s="62" t="s">
        <v>310</v>
      </c>
      <c r="B214" s="83" t="s">
        <v>397</v>
      </c>
      <c r="C214" s="83" t="s">
        <v>410</v>
      </c>
      <c r="D214" s="1">
        <v>1</v>
      </c>
      <c r="F214" s="81">
        <f>D214</f>
        <v>1</v>
      </c>
      <c r="G214" s="81">
        <v>1</v>
      </c>
      <c r="H214" s="81">
        <f>F214*G214</f>
        <v>1</v>
      </c>
      <c r="V214" s="86"/>
    </row>
    <row r="215" spans="1:22" s="80" customFormat="1" ht="41.25" customHeight="1">
      <c r="A215" s="82" t="s">
        <v>17</v>
      </c>
      <c r="B215" s="111"/>
      <c r="C215" s="112"/>
      <c r="D215" s="77">
        <f>D214</f>
        <v>1</v>
      </c>
      <c r="F215" s="81"/>
      <c r="G215" s="81"/>
      <c r="H215" s="81"/>
      <c r="V215" s="88"/>
    </row>
    <row r="216" spans="1:22" ht="39.6" customHeight="1">
      <c r="A216" s="47" t="s">
        <v>311</v>
      </c>
      <c r="B216" s="83" t="s">
        <v>398</v>
      </c>
      <c r="C216" s="83" t="s">
        <v>410</v>
      </c>
      <c r="D216" s="1">
        <v>1</v>
      </c>
      <c r="E216" s="80"/>
      <c r="F216" s="81">
        <f>D216</f>
        <v>1</v>
      </c>
      <c r="G216" s="81">
        <v>2</v>
      </c>
      <c r="H216" s="81">
        <f>F216*G216</f>
        <v>2</v>
      </c>
      <c r="I216" s="80"/>
      <c r="J216" s="80"/>
      <c r="K216" s="80"/>
    </row>
    <row r="217" spans="1:22" s="80" customFormat="1" ht="41.25" customHeight="1">
      <c r="A217" s="82" t="s">
        <v>17</v>
      </c>
      <c r="B217" s="111"/>
      <c r="C217" s="112"/>
      <c r="D217" s="77">
        <f>D216</f>
        <v>1</v>
      </c>
      <c r="F217" s="81"/>
      <c r="G217" s="81"/>
      <c r="H217" s="81"/>
      <c r="V217" s="88"/>
    </row>
    <row r="218" spans="1:22" ht="30.75" customHeight="1">
      <c r="A218" s="47" t="s">
        <v>312</v>
      </c>
      <c r="B218" s="83" t="s">
        <v>399</v>
      </c>
      <c r="C218" s="83" t="s">
        <v>410</v>
      </c>
      <c r="D218" s="1">
        <v>1</v>
      </c>
      <c r="E218" s="80"/>
      <c r="F218" s="81">
        <f>D218</f>
        <v>1</v>
      </c>
      <c r="G218" s="81">
        <v>2</v>
      </c>
      <c r="H218" s="81">
        <f>F218*G218</f>
        <v>2</v>
      </c>
      <c r="I218" s="80"/>
      <c r="J218" s="80"/>
      <c r="K218" s="80"/>
    </row>
    <row r="219" spans="1:22" s="80" customFormat="1" ht="41.25" customHeight="1">
      <c r="A219" s="82" t="s">
        <v>17</v>
      </c>
      <c r="B219" s="111"/>
      <c r="C219" s="112"/>
      <c r="D219" s="77">
        <f>D218</f>
        <v>1</v>
      </c>
      <c r="F219" s="81"/>
      <c r="G219" s="81"/>
      <c r="H219" s="81"/>
      <c r="V219" s="88"/>
    </row>
    <row r="220" spans="1:22" ht="64.5" customHeight="1">
      <c r="A220" s="44" t="s">
        <v>313</v>
      </c>
      <c r="B220" s="83" t="s">
        <v>400</v>
      </c>
      <c r="C220" s="83" t="s">
        <v>410</v>
      </c>
      <c r="D220" s="1">
        <v>1</v>
      </c>
      <c r="E220" s="80"/>
      <c r="F220" s="81">
        <f>D220</f>
        <v>1</v>
      </c>
      <c r="G220" s="81">
        <v>3</v>
      </c>
      <c r="H220" s="81">
        <f>F220*G220</f>
        <v>3</v>
      </c>
      <c r="I220" s="80"/>
      <c r="J220" s="80"/>
      <c r="K220" s="80"/>
    </row>
    <row r="221" spans="1:22" s="80" customFormat="1" ht="41.25" customHeight="1">
      <c r="A221" s="82" t="s">
        <v>17</v>
      </c>
      <c r="B221" s="111"/>
      <c r="C221" s="112"/>
      <c r="D221" s="77">
        <f>D220</f>
        <v>1</v>
      </c>
      <c r="F221" s="81"/>
      <c r="G221" s="81"/>
      <c r="H221" s="81"/>
      <c r="V221" s="88"/>
    </row>
    <row r="222" spans="1:22" ht="56.1" customHeight="1">
      <c r="A222" s="44" t="s">
        <v>314</v>
      </c>
      <c r="B222" s="83" t="s">
        <v>401</v>
      </c>
      <c r="C222" s="83" t="s">
        <v>410</v>
      </c>
      <c r="D222" s="1">
        <v>1</v>
      </c>
      <c r="E222" s="80"/>
      <c r="F222" s="81">
        <f>D222</f>
        <v>1</v>
      </c>
      <c r="G222" s="81">
        <v>3</v>
      </c>
      <c r="H222" s="81">
        <f>F222*G222</f>
        <v>3</v>
      </c>
      <c r="I222" s="80"/>
      <c r="J222" s="80"/>
      <c r="K222" s="80"/>
    </row>
    <row r="223" spans="1:22" s="80" customFormat="1" ht="41.25" customHeight="1">
      <c r="A223" s="82" t="s">
        <v>17</v>
      </c>
      <c r="B223" s="111"/>
      <c r="C223" s="112"/>
      <c r="D223" s="77">
        <f>D222</f>
        <v>1</v>
      </c>
      <c r="F223" s="81"/>
      <c r="G223" s="81"/>
      <c r="H223" s="81"/>
      <c r="V223" s="88"/>
    </row>
    <row r="224" spans="1:22" ht="56.85" customHeight="1">
      <c r="A224" s="44" t="s">
        <v>315</v>
      </c>
      <c r="B224" s="83" t="s">
        <v>402</v>
      </c>
      <c r="C224" s="83" t="s">
        <v>410</v>
      </c>
      <c r="D224" s="1">
        <v>1</v>
      </c>
      <c r="E224" s="80"/>
      <c r="F224" s="81">
        <f>D224</f>
        <v>1</v>
      </c>
      <c r="G224" s="81">
        <v>3</v>
      </c>
      <c r="H224" s="81">
        <f>F224*G224</f>
        <v>3</v>
      </c>
      <c r="I224" s="80"/>
      <c r="J224" s="80"/>
      <c r="K224" s="80"/>
    </row>
    <row r="225" spans="1:22" s="80" customFormat="1" ht="41.25" customHeight="1">
      <c r="A225" s="82" t="s">
        <v>17</v>
      </c>
      <c r="B225" s="111"/>
      <c r="C225" s="112"/>
      <c r="D225" s="77">
        <f>D224</f>
        <v>1</v>
      </c>
      <c r="F225" s="81"/>
      <c r="G225" s="81"/>
      <c r="H225" s="81"/>
      <c r="V225" s="88"/>
    </row>
    <row r="226" spans="1:22" customFormat="1" ht="54.4" customHeight="1">
      <c r="A226" s="44" t="s">
        <v>316</v>
      </c>
      <c r="B226" s="83" t="s">
        <v>403</v>
      </c>
      <c r="C226" s="83" t="s">
        <v>410</v>
      </c>
      <c r="D226" s="1">
        <v>1</v>
      </c>
      <c r="E226" s="80"/>
      <c r="F226" s="81">
        <f>D226</f>
        <v>1</v>
      </c>
      <c r="G226" s="81">
        <v>3</v>
      </c>
      <c r="H226" s="81">
        <f>F226*G226</f>
        <v>3</v>
      </c>
      <c r="I226" s="80"/>
      <c r="J226" s="80"/>
      <c r="K226" s="80"/>
      <c r="V226" s="103"/>
    </row>
    <row r="227" spans="1:22" s="80" customFormat="1" ht="41.25" customHeight="1">
      <c r="A227" s="82" t="s">
        <v>17</v>
      </c>
      <c r="B227" s="111"/>
      <c r="C227" s="112"/>
      <c r="D227" s="77">
        <f>D226</f>
        <v>1</v>
      </c>
      <c r="F227" s="81"/>
      <c r="G227" s="81"/>
      <c r="H227" s="81"/>
      <c r="V227" s="88"/>
    </row>
    <row r="228" spans="1:22" s="80" customFormat="1" ht="30.75" customHeight="1">
      <c r="A228" s="113" t="s">
        <v>345</v>
      </c>
      <c r="B228" s="114"/>
      <c r="C228" s="114"/>
      <c r="D228" s="42"/>
      <c r="F228" s="81"/>
      <c r="G228" s="81"/>
      <c r="H228" s="81"/>
      <c r="V228" s="86"/>
    </row>
    <row r="229" spans="1:22" ht="72" customHeight="1">
      <c r="A229" s="43" t="s">
        <v>346</v>
      </c>
      <c r="B229" s="98" t="s">
        <v>404</v>
      </c>
      <c r="C229" s="98" t="s">
        <v>414</v>
      </c>
      <c r="D229" s="1">
        <v>1</v>
      </c>
      <c r="E229" s="80"/>
      <c r="F229" s="81">
        <f>D229</f>
        <v>1</v>
      </c>
      <c r="G229" s="81">
        <v>3</v>
      </c>
      <c r="H229" s="81">
        <f>F229*G229</f>
        <v>3</v>
      </c>
      <c r="I229" s="80"/>
      <c r="J229" s="80"/>
      <c r="K229" s="80"/>
    </row>
    <row r="230" spans="1:22" s="80" customFormat="1" ht="41.25" customHeight="1">
      <c r="A230" s="82" t="s">
        <v>17</v>
      </c>
      <c r="B230" s="111"/>
      <c r="C230" s="112"/>
      <c r="D230" s="77">
        <f>D229</f>
        <v>1</v>
      </c>
      <c r="F230" s="81"/>
      <c r="G230" s="81"/>
      <c r="H230" s="81"/>
      <c r="V230" s="88"/>
    </row>
    <row r="231" spans="1:22" ht="30.75" customHeight="1">
      <c r="A231" s="117" t="s">
        <v>196</v>
      </c>
      <c r="B231" s="118"/>
      <c r="C231" s="118"/>
      <c r="D231" s="119"/>
    </row>
    <row r="232" spans="1:22" ht="49.9" customHeight="1">
      <c r="A232" s="120"/>
      <c r="B232" s="121"/>
      <c r="C232" s="121"/>
      <c r="D232" s="122"/>
      <c r="F232" s="4">
        <f>SUM(F27:F229)</f>
        <v>93</v>
      </c>
      <c r="G232" s="81">
        <f t="shared" ref="G232:H232" si="0">SUM(G27:G229)</f>
        <v>208</v>
      </c>
      <c r="H232" s="81">
        <f t="shared" si="0"/>
        <v>208</v>
      </c>
    </row>
    <row r="233" spans="1:22" ht="30.75" customHeight="1">
      <c r="A233" s="117" t="s">
        <v>197</v>
      </c>
      <c r="B233" s="118"/>
      <c r="C233" s="118"/>
      <c r="D233" s="119"/>
      <c r="F233" s="4">
        <v>208</v>
      </c>
      <c r="G233" s="4">
        <v>100</v>
      </c>
    </row>
    <row r="234" spans="1:22" ht="58.9" customHeight="1">
      <c r="A234" s="123"/>
      <c r="B234" s="124"/>
      <c r="C234" s="124"/>
      <c r="D234" s="125"/>
      <c r="F234" s="4">
        <f>H232</f>
        <v>208</v>
      </c>
      <c r="G234" s="81" t="s">
        <v>205</v>
      </c>
    </row>
    <row r="235" spans="1:22">
      <c r="F235" s="4">
        <f>F234*G233/F233</f>
        <v>100</v>
      </c>
    </row>
  </sheetData>
  <sheetProtection sheet="1" objects="1" scenarios="1" formatRows="0" autoFilter="0"/>
  <autoFilter ref="A26:D231">
    <filterColumn colId="1" showButton="0"/>
  </autoFilter>
  <customSheetViews>
    <customSheetView guid="{89EA5D2E-DF7E-4C39-AB36-8622B8FE1653}" scale="145" showPageBreaks="1" printArea="1" showAutoFilter="1" hiddenColumns="1" view="pageBreakPreview" topLeftCell="A147">
      <selection activeCell="B149" sqref="B149"/>
      <rowBreaks count="11" manualBreakCount="11">
        <brk id="18" max="3" man="1"/>
        <brk id="33" max="3" man="1"/>
        <brk id="52" max="3" man="1"/>
        <brk id="65" max="3" man="1"/>
        <brk id="77" max="3" man="1"/>
        <brk id="93" max="3" man="1"/>
        <brk id="105" max="3" man="1"/>
        <brk id="121" max="3" man="1"/>
        <brk id="198" max="3" man="1"/>
        <brk id="213" max="3" man="1"/>
        <brk id="262" max="3" man="1"/>
      </rowBreaks>
      <pageMargins left="1.0236220472440944" right="0.70866141732283472" top="1.1811023622047245" bottom="0.98425196850393704" header="0.31496062992125984" footer="0.55118110236220474"/>
      <pageSetup paperSize="9" scale="90" orientation="portrait" horizontalDpi="1200" verticalDpi="1200" r:id="rId1"/>
      <headerFooter>
        <oddHeader>&amp;C&amp;"-,Negrito"&amp;14NORMAS PARA CERTIFICAÇÃO
ESCOPO FRANGO CAIPIRA</oddHeader>
        <oddFooter>&amp;LF.CERT.032 - Normas para a Certificação - Escopo FRANGO CAIPIRA - 1ª Edição - 06/07/2018</oddFooter>
      </headerFooter>
      <autoFilter ref="A25:D263">
        <filterColumn colId="1" showButton="0"/>
        <filterColumn colId="2" showButton="0"/>
      </autoFilter>
    </customSheetView>
  </customSheetViews>
  <mergeCells count="141">
    <mergeCell ref="B140:C140"/>
    <mergeCell ref="B142:C142"/>
    <mergeCell ref="B146:C146"/>
    <mergeCell ref="B148:C148"/>
    <mergeCell ref="B156:C156"/>
    <mergeCell ref="B166:C166"/>
    <mergeCell ref="A144:C144"/>
    <mergeCell ref="B150:C150"/>
    <mergeCell ref="B152:C152"/>
    <mergeCell ref="B158:C158"/>
    <mergeCell ref="B160:C160"/>
    <mergeCell ref="B162:C162"/>
    <mergeCell ref="A2:B2"/>
    <mergeCell ref="A3:D3"/>
    <mergeCell ref="A5:D5"/>
    <mergeCell ref="A4:C4"/>
    <mergeCell ref="A6:C6"/>
    <mergeCell ref="F13:I13"/>
    <mergeCell ref="A16:B16"/>
    <mergeCell ref="A17:B17"/>
    <mergeCell ref="A19:D19"/>
    <mergeCell ref="A7:B7"/>
    <mergeCell ref="A8:D8"/>
    <mergeCell ref="A9:D9"/>
    <mergeCell ref="A10:D10"/>
    <mergeCell ref="C12:C14"/>
    <mergeCell ref="D12:D14"/>
    <mergeCell ref="A11:B11"/>
    <mergeCell ref="A15:B15"/>
    <mergeCell ref="C15:D15"/>
    <mergeCell ref="A18:B18"/>
    <mergeCell ref="B39:C39"/>
    <mergeCell ref="A20:D20"/>
    <mergeCell ref="A21:D21"/>
    <mergeCell ref="A22:D22"/>
    <mergeCell ref="A23:D23"/>
    <mergeCell ref="A24:D24"/>
    <mergeCell ref="B46:C46"/>
    <mergeCell ref="B31:C31"/>
    <mergeCell ref="B28:C28"/>
    <mergeCell ref="B30:C30"/>
    <mergeCell ref="B33:C33"/>
    <mergeCell ref="B35:C35"/>
    <mergeCell ref="B37:C37"/>
    <mergeCell ref="B41:C41"/>
    <mergeCell ref="B43:C43"/>
    <mergeCell ref="B45:C45"/>
    <mergeCell ref="B26:C26"/>
    <mergeCell ref="B38:C38"/>
    <mergeCell ref="B53:C53"/>
    <mergeCell ref="B48:C48"/>
    <mergeCell ref="B50:C50"/>
    <mergeCell ref="B52:C52"/>
    <mergeCell ref="B55:C55"/>
    <mergeCell ref="B57:C57"/>
    <mergeCell ref="B59:C59"/>
    <mergeCell ref="B61:C61"/>
    <mergeCell ref="B91:C91"/>
    <mergeCell ref="B63:C63"/>
    <mergeCell ref="B65:C65"/>
    <mergeCell ref="B67:C67"/>
    <mergeCell ref="B69:C69"/>
    <mergeCell ref="B71:C71"/>
    <mergeCell ref="B73:C73"/>
    <mergeCell ref="B75:C75"/>
    <mergeCell ref="B77:C77"/>
    <mergeCell ref="B80:C80"/>
    <mergeCell ref="B78:C78"/>
    <mergeCell ref="B82:C82"/>
    <mergeCell ref="B129:C129"/>
    <mergeCell ref="B131:C131"/>
    <mergeCell ref="B133:C133"/>
    <mergeCell ref="B135:C135"/>
    <mergeCell ref="B137:C137"/>
    <mergeCell ref="B84:C84"/>
    <mergeCell ref="B86:C86"/>
    <mergeCell ref="B88:C88"/>
    <mergeCell ref="B90:C90"/>
    <mergeCell ref="B93:C93"/>
    <mergeCell ref="B96:C96"/>
    <mergeCell ref="B98:C98"/>
    <mergeCell ref="B117:C117"/>
    <mergeCell ref="B119:C119"/>
    <mergeCell ref="B102:C102"/>
    <mergeCell ref="B105:C105"/>
    <mergeCell ref="B107:C107"/>
    <mergeCell ref="B94:C94"/>
    <mergeCell ref="B169:C169"/>
    <mergeCell ref="B177:C177"/>
    <mergeCell ref="B184:C184"/>
    <mergeCell ref="B186:C186"/>
    <mergeCell ref="A167:C167"/>
    <mergeCell ref="B188:C188"/>
    <mergeCell ref="B203:C203"/>
    <mergeCell ref="B193:C193"/>
    <mergeCell ref="B195:C195"/>
    <mergeCell ref="A191:C191"/>
    <mergeCell ref="A231:D231"/>
    <mergeCell ref="A232:D232"/>
    <mergeCell ref="A233:D233"/>
    <mergeCell ref="A234:D234"/>
    <mergeCell ref="A182:C182"/>
    <mergeCell ref="A196:C196"/>
    <mergeCell ref="A201:C201"/>
    <mergeCell ref="B205:C205"/>
    <mergeCell ref="B209:C209"/>
    <mergeCell ref="B211:C211"/>
    <mergeCell ref="B213:C213"/>
    <mergeCell ref="A228:C228"/>
    <mergeCell ref="B230:C230"/>
    <mergeCell ref="B219:C219"/>
    <mergeCell ref="B221:C221"/>
    <mergeCell ref="B227:C227"/>
    <mergeCell ref="B215:C215"/>
    <mergeCell ref="B225:C225"/>
    <mergeCell ref="B223:C223"/>
    <mergeCell ref="B217:C217"/>
    <mergeCell ref="A1:D1"/>
    <mergeCell ref="B154:C154"/>
    <mergeCell ref="B164:C164"/>
    <mergeCell ref="B171:C171"/>
    <mergeCell ref="B173:C173"/>
    <mergeCell ref="B175:C175"/>
    <mergeCell ref="B198:C198"/>
    <mergeCell ref="B200:C200"/>
    <mergeCell ref="B207:C207"/>
    <mergeCell ref="B190:C190"/>
    <mergeCell ref="B181:C181"/>
    <mergeCell ref="B179:C179"/>
    <mergeCell ref="B100:C100"/>
    <mergeCell ref="B103:C103"/>
    <mergeCell ref="B138:C138"/>
    <mergeCell ref="A143:C143"/>
    <mergeCell ref="B109:C109"/>
    <mergeCell ref="B111:C111"/>
    <mergeCell ref="B113:C113"/>
    <mergeCell ref="B115:C115"/>
    <mergeCell ref="B121:C121"/>
    <mergeCell ref="B123:C123"/>
    <mergeCell ref="B125:C125"/>
    <mergeCell ref="B127:C127"/>
  </mergeCells>
  <conditionalFormatting sqref="C15:D15">
    <cfRule type="cellIs" dxfId="2" priority="1" stopIfTrue="1" operator="equal">
      <formula>"NÃO CERTIFICA, FALTAM ITENS OBRIGATÓRIOS"</formula>
    </cfRule>
    <cfRule type="cellIs" dxfId="1" priority="2" stopIfTrue="1" operator="equal">
      <formula>"NÃO CERTIFICA, FALTAM ITENS OBRIGATÓRIOS"</formula>
    </cfRule>
    <cfRule type="cellIs" dxfId="0" priority="3" stopIfTrue="1" operator="equal">
      <formula>"""NÃO CERTIFICA, FALTAM ITENS OBRIGATÓRIOS"""</formula>
    </cfRule>
  </conditionalFormatting>
  <pageMargins left="1.0236220472440944" right="0.70866141732283472" top="1.1811023622047245" bottom="0.98425196850393704" header="0.31496062992125984" footer="0.55118110236220474"/>
  <pageSetup paperSize="9" scale="95" orientation="portrait" horizontalDpi="1200" verticalDpi="1200" r:id="rId2"/>
  <headerFooter>
    <oddHeader>&amp;C&amp;"-,Negrito"&amp;14NORMAS PARA CERTIFICAÇÃO
ESCOPO MEL</oddHeader>
    <oddFooter>&amp;LF.CERT.069 - Normas para a Certificação - Escopo MEL - 1ª Edição - 30/04/2020</oddFooter>
  </headerFooter>
  <colBreaks count="1" manualBreakCount="1">
    <brk id="4" max="267" man="1"/>
  </colBreaks>
  <drawing r:id="rId3"/>
  <legacyDrawing r:id="rId4"/>
</worksheet>
</file>

<file path=xl/worksheets/sheet2.xml><?xml version="1.0" encoding="utf-8"?>
<worksheet xmlns="http://schemas.openxmlformats.org/spreadsheetml/2006/main" xmlns:r="http://schemas.openxmlformats.org/officeDocument/2006/relationships">
  <dimension ref="A1:Y104"/>
  <sheetViews>
    <sheetView topLeftCell="A71" zoomScale="85" zoomScaleNormal="85" workbookViewId="0">
      <selection activeCell="F79" sqref="F79"/>
    </sheetView>
  </sheetViews>
  <sheetFormatPr defaultColWidth="9.140625" defaultRowHeight="12.75"/>
  <cols>
    <col min="1" max="1" width="5.85546875" style="74" bestFit="1" customWidth="1"/>
    <col min="2" max="2" width="103.28515625" style="75" customWidth="1"/>
    <col min="3" max="16384" width="9.140625" style="79"/>
  </cols>
  <sheetData>
    <row r="1" spans="1:2" ht="72" customHeight="1">
      <c r="A1" s="65" t="s">
        <v>22</v>
      </c>
      <c r="B1" s="66" t="s">
        <v>206</v>
      </c>
    </row>
    <row r="2" spans="1:2" ht="45.75" customHeight="1">
      <c r="A2" s="67" t="s">
        <v>25</v>
      </c>
      <c r="B2" s="85" t="s">
        <v>207</v>
      </c>
    </row>
    <row r="3" spans="1:2" ht="42.75" customHeight="1">
      <c r="A3" s="67" t="s">
        <v>30</v>
      </c>
      <c r="B3" s="85" t="s">
        <v>208</v>
      </c>
    </row>
    <row r="4" spans="1:2" ht="29.25" customHeight="1">
      <c r="A4" s="67" t="s">
        <v>33</v>
      </c>
      <c r="B4" s="85" t="s">
        <v>209</v>
      </c>
    </row>
    <row r="5" spans="1:2" ht="22.5" customHeight="1">
      <c r="A5" s="65" t="s">
        <v>36</v>
      </c>
      <c r="B5" s="85" t="s">
        <v>210</v>
      </c>
    </row>
    <row r="6" spans="1:2" ht="34.5" customHeight="1">
      <c r="A6" s="67" t="s">
        <v>42</v>
      </c>
      <c r="B6" s="85" t="s">
        <v>272</v>
      </c>
    </row>
    <row r="7" spans="1:2" ht="50.25" customHeight="1">
      <c r="A7" s="68" t="s">
        <v>44</v>
      </c>
      <c r="B7" s="85" t="s">
        <v>211</v>
      </c>
    </row>
    <row r="8" spans="1:2" ht="36.75" customHeight="1">
      <c r="A8" s="68" t="s">
        <v>46</v>
      </c>
      <c r="B8" s="85" t="s">
        <v>212</v>
      </c>
    </row>
    <row r="9" spans="1:2" ht="64.5" customHeight="1">
      <c r="A9" s="67" t="s">
        <v>50</v>
      </c>
      <c r="B9" s="85" t="s">
        <v>213</v>
      </c>
    </row>
    <row r="10" spans="1:2" ht="59.25" customHeight="1">
      <c r="A10" s="67" t="s">
        <v>53</v>
      </c>
      <c r="B10" s="85" t="s">
        <v>214</v>
      </c>
    </row>
    <row r="11" spans="1:2" ht="37.5" customHeight="1">
      <c r="A11" s="67" t="s">
        <v>56</v>
      </c>
      <c r="B11" s="85" t="s">
        <v>215</v>
      </c>
    </row>
    <row r="12" spans="1:2" ht="27.75" customHeight="1">
      <c r="A12" s="65" t="s">
        <v>61</v>
      </c>
      <c r="B12" s="85" t="s">
        <v>216</v>
      </c>
    </row>
    <row r="13" spans="1:2" ht="31.5" customHeight="1">
      <c r="A13" s="84" t="s">
        <v>63</v>
      </c>
      <c r="B13" s="85" t="s">
        <v>217</v>
      </c>
    </row>
    <row r="14" spans="1:2" ht="20.25" customHeight="1">
      <c r="A14" s="67" t="s">
        <v>66</v>
      </c>
      <c r="B14" s="85" t="s">
        <v>218</v>
      </c>
    </row>
    <row r="15" spans="1:2" ht="67.5" customHeight="1">
      <c r="A15" s="69" t="s">
        <v>69</v>
      </c>
      <c r="B15" s="85" t="s">
        <v>219</v>
      </c>
    </row>
    <row r="16" spans="1:2" ht="68.25" customHeight="1">
      <c r="A16" s="67" t="s">
        <v>72</v>
      </c>
      <c r="B16" s="85" t="s">
        <v>220</v>
      </c>
    </row>
    <row r="17" spans="1:2" ht="63.75" customHeight="1">
      <c r="A17" s="65" t="s">
        <v>74</v>
      </c>
      <c r="B17" s="85" t="s">
        <v>220</v>
      </c>
    </row>
    <row r="18" spans="1:2" ht="57.75" customHeight="1">
      <c r="A18" s="67" t="s">
        <v>76</v>
      </c>
      <c r="B18" s="85" t="s">
        <v>221</v>
      </c>
    </row>
    <row r="19" spans="1:2" ht="36" customHeight="1">
      <c r="A19" s="69" t="s">
        <v>78</v>
      </c>
      <c r="B19" s="85" t="s">
        <v>222</v>
      </c>
    </row>
    <row r="20" spans="1:2" ht="63.75" customHeight="1">
      <c r="A20" s="69" t="s">
        <v>81</v>
      </c>
      <c r="B20" s="85" t="s">
        <v>223</v>
      </c>
    </row>
    <row r="21" spans="1:2" ht="27" customHeight="1">
      <c r="A21" s="70" t="s">
        <v>84</v>
      </c>
      <c r="B21" s="85" t="s">
        <v>224</v>
      </c>
    </row>
    <row r="22" spans="1:2" ht="24.75" customHeight="1">
      <c r="A22" s="70" t="s">
        <v>87</v>
      </c>
      <c r="B22" s="85" t="s">
        <v>225</v>
      </c>
    </row>
    <row r="23" spans="1:2" ht="24" customHeight="1">
      <c r="A23" s="69" t="s">
        <v>90</v>
      </c>
      <c r="B23" s="85" t="s">
        <v>226</v>
      </c>
    </row>
    <row r="24" spans="1:2" ht="34.5" customHeight="1">
      <c r="A24" s="65" t="s">
        <v>94</v>
      </c>
      <c r="B24" s="85" t="s">
        <v>227</v>
      </c>
    </row>
    <row r="25" spans="1:2" ht="62.25" customHeight="1">
      <c r="A25" s="67" t="s">
        <v>97</v>
      </c>
      <c r="B25" s="85" t="s">
        <v>228</v>
      </c>
    </row>
    <row r="26" spans="1:2" ht="51.75" customHeight="1">
      <c r="A26" s="67" t="s">
        <v>100</v>
      </c>
      <c r="B26" s="85" t="s">
        <v>229</v>
      </c>
    </row>
    <row r="27" spans="1:2" ht="50.25" customHeight="1">
      <c r="A27" s="69" t="s">
        <v>103</v>
      </c>
      <c r="B27" s="85" t="s">
        <v>230</v>
      </c>
    </row>
    <row r="28" spans="1:2" ht="41.25" customHeight="1">
      <c r="A28" s="69" t="s">
        <v>106</v>
      </c>
      <c r="B28" s="85" t="s">
        <v>231</v>
      </c>
    </row>
    <row r="29" spans="1:2" ht="30" customHeight="1">
      <c r="A29" s="69" t="s">
        <v>109</v>
      </c>
      <c r="B29" s="85" t="s">
        <v>232</v>
      </c>
    </row>
    <row r="30" spans="1:2" ht="42.75" customHeight="1">
      <c r="A30" s="65" t="s">
        <v>113</v>
      </c>
      <c r="B30" s="85" t="s">
        <v>233</v>
      </c>
    </row>
    <row r="31" spans="1:2" ht="108.75" customHeight="1">
      <c r="A31" s="67" t="s">
        <v>116</v>
      </c>
      <c r="B31" s="85" t="s">
        <v>234</v>
      </c>
    </row>
    <row r="32" spans="1:2" ht="48.75" customHeight="1">
      <c r="A32" s="67" t="s">
        <v>119</v>
      </c>
      <c r="B32" s="85" t="s">
        <v>274</v>
      </c>
    </row>
    <row r="33" spans="1:2" ht="37.5" customHeight="1">
      <c r="A33" s="65" t="s">
        <v>122</v>
      </c>
      <c r="B33" s="85" t="s">
        <v>235</v>
      </c>
    </row>
    <row r="34" spans="1:2" ht="42" customHeight="1">
      <c r="A34" s="68" t="s">
        <v>125</v>
      </c>
      <c r="B34" s="85" t="s">
        <v>236</v>
      </c>
    </row>
    <row r="35" spans="1:2" ht="123" customHeight="1">
      <c r="A35" s="65" t="s">
        <v>130</v>
      </c>
      <c r="B35" s="71" t="s">
        <v>237</v>
      </c>
    </row>
    <row r="36" spans="1:2" ht="80.25" customHeight="1">
      <c r="A36" s="65" t="s">
        <v>133</v>
      </c>
      <c r="B36" s="85" t="s">
        <v>238</v>
      </c>
    </row>
    <row r="37" spans="1:2" ht="47.25" customHeight="1">
      <c r="A37" s="65" t="s">
        <v>136</v>
      </c>
      <c r="B37" s="85" t="s">
        <v>239</v>
      </c>
    </row>
    <row r="38" spans="1:2" ht="40.5" customHeight="1">
      <c r="A38" s="65" t="s">
        <v>137</v>
      </c>
      <c r="B38" s="85" t="s">
        <v>240</v>
      </c>
    </row>
    <row r="39" spans="1:2" ht="30" customHeight="1">
      <c r="A39" s="65" t="s">
        <v>140</v>
      </c>
      <c r="B39" s="85" t="s">
        <v>241</v>
      </c>
    </row>
    <row r="40" spans="1:2" ht="26.25" customHeight="1">
      <c r="A40" s="65" t="s">
        <v>143</v>
      </c>
      <c r="B40" s="85" t="s">
        <v>242</v>
      </c>
    </row>
    <row r="41" spans="1:2" ht="43.5" customHeight="1">
      <c r="A41" s="67" t="s">
        <v>146</v>
      </c>
      <c r="B41" s="85" t="s">
        <v>243</v>
      </c>
    </row>
    <row r="42" spans="1:2" ht="22.5" customHeight="1">
      <c r="A42" s="65" t="s">
        <v>149</v>
      </c>
      <c r="B42" s="85" t="s">
        <v>244</v>
      </c>
    </row>
    <row r="43" spans="1:2" ht="36" customHeight="1">
      <c r="A43" s="69" t="s">
        <v>151</v>
      </c>
      <c r="B43" s="85" t="s">
        <v>245</v>
      </c>
    </row>
    <row r="44" spans="1:2" ht="24.75" customHeight="1">
      <c r="A44" s="67" t="s">
        <v>154</v>
      </c>
      <c r="B44" s="85" t="s">
        <v>246</v>
      </c>
    </row>
    <row r="45" spans="1:2" ht="72.75" customHeight="1">
      <c r="A45" s="67" t="s">
        <v>157</v>
      </c>
      <c r="B45" s="85" t="s">
        <v>247</v>
      </c>
    </row>
    <row r="46" spans="1:2" ht="77.25" customHeight="1">
      <c r="A46" s="67" t="s">
        <v>160</v>
      </c>
      <c r="B46" s="85" t="s">
        <v>248</v>
      </c>
    </row>
    <row r="47" spans="1:2" ht="65.25" customHeight="1">
      <c r="A47" s="67" t="s">
        <v>163</v>
      </c>
      <c r="B47" s="85" t="s">
        <v>249</v>
      </c>
    </row>
    <row r="48" spans="1:2" ht="45.75" customHeight="1">
      <c r="A48" s="72" t="s">
        <v>164</v>
      </c>
      <c r="B48" s="85" t="s">
        <v>250</v>
      </c>
    </row>
    <row r="49" spans="1:2" ht="27.75" customHeight="1">
      <c r="A49" s="73" t="s">
        <v>167</v>
      </c>
      <c r="B49" s="85" t="s">
        <v>251</v>
      </c>
    </row>
    <row r="50" spans="1:2" ht="43.5" customHeight="1">
      <c r="A50" s="62" t="s">
        <v>170</v>
      </c>
      <c r="B50" s="85" t="s">
        <v>252</v>
      </c>
    </row>
    <row r="51" spans="1:2" ht="40.5" customHeight="1">
      <c r="A51" s="62" t="s">
        <v>171</v>
      </c>
      <c r="B51" s="85" t="s">
        <v>253</v>
      </c>
    </row>
    <row r="52" spans="1:2" ht="63" customHeight="1">
      <c r="A52" s="67" t="s">
        <v>176</v>
      </c>
      <c r="B52" s="85" t="s">
        <v>254</v>
      </c>
    </row>
    <row r="53" spans="1:2" ht="54.75" customHeight="1">
      <c r="A53" s="62" t="s">
        <v>179</v>
      </c>
      <c r="B53" s="85" t="s">
        <v>255</v>
      </c>
    </row>
    <row r="54" spans="1:2" ht="25.5" customHeight="1">
      <c r="A54" s="84" t="s">
        <v>1</v>
      </c>
      <c r="B54" s="85" t="s">
        <v>322</v>
      </c>
    </row>
    <row r="55" spans="1:2" ht="48" customHeight="1">
      <c r="A55" s="84" t="s">
        <v>2</v>
      </c>
      <c r="B55" s="101" t="s">
        <v>353</v>
      </c>
    </row>
    <row r="56" spans="1:2" ht="24.75" customHeight="1">
      <c r="A56" s="84" t="s">
        <v>3</v>
      </c>
      <c r="B56" s="85" t="s">
        <v>343</v>
      </c>
    </row>
    <row r="57" spans="1:2" ht="24" customHeight="1">
      <c r="A57" s="72" t="s">
        <v>296</v>
      </c>
      <c r="B57" s="75" t="s">
        <v>354</v>
      </c>
    </row>
    <row r="58" spans="1:2" ht="24.75" customHeight="1">
      <c r="A58" s="84" t="s">
        <v>303</v>
      </c>
      <c r="B58" s="101" t="s">
        <v>323</v>
      </c>
    </row>
    <row r="59" spans="1:2" ht="183.75" customHeight="1">
      <c r="A59" s="84" t="s">
        <v>298</v>
      </c>
      <c r="B59" s="101" t="s">
        <v>321</v>
      </c>
    </row>
    <row r="60" spans="1:2" ht="165.75" customHeight="1">
      <c r="A60" s="60" t="s">
        <v>299</v>
      </c>
      <c r="B60" s="102" t="s">
        <v>370</v>
      </c>
    </row>
    <row r="61" spans="1:2" s="64" customFormat="1" ht="25.5" customHeight="1">
      <c r="A61" s="60" t="s">
        <v>301</v>
      </c>
      <c r="B61" s="102" t="s">
        <v>300</v>
      </c>
    </row>
    <row r="62" spans="1:2" s="64" customFormat="1" ht="94.5" customHeight="1">
      <c r="A62" s="84" t="s">
        <v>302</v>
      </c>
      <c r="B62" s="101" t="s">
        <v>324</v>
      </c>
    </row>
    <row r="63" spans="1:2" s="64" customFormat="1" ht="126" customHeight="1">
      <c r="A63" s="84" t="s">
        <v>304</v>
      </c>
      <c r="B63" s="101" t="s">
        <v>325</v>
      </c>
    </row>
    <row r="64" spans="1:2" s="64" customFormat="1" ht="18.75" customHeight="1">
      <c r="A64" s="84" t="s">
        <v>305</v>
      </c>
      <c r="B64" s="101" t="s">
        <v>326</v>
      </c>
    </row>
    <row r="65" spans="1:2" s="64" customFormat="1" ht="33" customHeight="1">
      <c r="A65" s="47" t="s">
        <v>4</v>
      </c>
      <c r="B65" s="101" t="s">
        <v>327</v>
      </c>
    </row>
    <row r="66" spans="1:2" ht="137.25" customHeight="1">
      <c r="A66" s="84" t="s">
        <v>5</v>
      </c>
      <c r="B66" s="101" t="s">
        <v>325</v>
      </c>
    </row>
    <row r="67" spans="1:2" ht="42.75" customHeight="1">
      <c r="A67" s="84" t="s">
        <v>261</v>
      </c>
      <c r="B67" s="101" t="s">
        <v>328</v>
      </c>
    </row>
    <row r="68" spans="1:2" ht="50.25" customHeight="1">
      <c r="A68" s="84" t="s">
        <v>262</v>
      </c>
      <c r="B68" s="101" t="s">
        <v>329</v>
      </c>
    </row>
    <row r="69" spans="1:2" ht="42" customHeight="1">
      <c r="A69" s="47" t="s">
        <v>263</v>
      </c>
      <c r="B69" s="101" t="s">
        <v>355</v>
      </c>
    </row>
    <row r="70" spans="1:2" ht="45" customHeight="1">
      <c r="A70" s="84" t="s">
        <v>264</v>
      </c>
      <c r="B70" s="101" t="s">
        <v>330</v>
      </c>
    </row>
    <row r="71" spans="1:2" ht="51.75" customHeight="1">
      <c r="A71" s="84" t="s">
        <v>265</v>
      </c>
      <c r="B71" s="101" t="s">
        <v>331</v>
      </c>
    </row>
    <row r="72" spans="1:2" ht="29.45" customHeight="1">
      <c r="A72" s="72" t="s">
        <v>6</v>
      </c>
      <c r="B72" s="85" t="s">
        <v>350</v>
      </c>
    </row>
    <row r="73" spans="1:2" ht="32.25" customHeight="1">
      <c r="A73" s="84" t="s">
        <v>7</v>
      </c>
      <c r="B73" s="85" t="s">
        <v>356</v>
      </c>
    </row>
    <row r="74" spans="1:2" ht="24.75" customHeight="1">
      <c r="A74" s="84" t="s">
        <v>8</v>
      </c>
      <c r="B74" s="85" t="s">
        <v>351</v>
      </c>
    </row>
    <row r="75" spans="1:2" ht="45" customHeight="1">
      <c r="A75" s="84" t="s">
        <v>9</v>
      </c>
      <c r="B75" s="101" t="s">
        <v>332</v>
      </c>
    </row>
    <row r="76" spans="1:2" ht="39" customHeight="1">
      <c r="A76" s="72" t="s">
        <v>10</v>
      </c>
      <c r="B76" s="85" t="s">
        <v>357</v>
      </c>
    </row>
    <row r="77" spans="1:2" ht="63.75">
      <c r="A77" s="72" t="s">
        <v>11</v>
      </c>
      <c r="B77" s="85" t="s">
        <v>415</v>
      </c>
    </row>
    <row r="78" spans="1:2" ht="33" customHeight="1">
      <c r="A78" s="47" t="s">
        <v>19</v>
      </c>
      <c r="B78" s="101" t="s">
        <v>333</v>
      </c>
    </row>
    <row r="79" spans="1:2" ht="34.5" customHeight="1">
      <c r="A79" s="47" t="s">
        <v>266</v>
      </c>
      <c r="B79" s="101" t="s">
        <v>334</v>
      </c>
    </row>
    <row r="80" spans="1:2" ht="39.6" customHeight="1">
      <c r="A80" s="47" t="s">
        <v>267</v>
      </c>
      <c r="B80" s="85" t="s">
        <v>352</v>
      </c>
    </row>
    <row r="81" spans="1:25" ht="76.150000000000006" customHeight="1">
      <c r="A81" s="47" t="s">
        <v>268</v>
      </c>
      <c r="B81" s="85" t="s">
        <v>358</v>
      </c>
    </row>
    <row r="82" spans="1:25" ht="23.25" customHeight="1">
      <c r="A82" s="84" t="s">
        <v>405</v>
      </c>
      <c r="B82" s="101" t="s">
        <v>335</v>
      </c>
    </row>
    <row r="83" spans="1:25" ht="33.75" customHeight="1">
      <c r="A83" s="84" t="s">
        <v>269</v>
      </c>
      <c r="B83" s="85" t="s">
        <v>359</v>
      </c>
    </row>
    <row r="84" spans="1:25" ht="30" customHeight="1">
      <c r="A84" s="84" t="s">
        <v>406</v>
      </c>
      <c r="B84" s="85" t="s">
        <v>347</v>
      </c>
    </row>
    <row r="85" spans="1:25" ht="24" customHeight="1">
      <c r="A85" s="62" t="s">
        <v>309</v>
      </c>
      <c r="B85" s="95" t="s">
        <v>348</v>
      </c>
    </row>
    <row r="86" spans="1:25" ht="37.5" customHeight="1">
      <c r="A86" s="62" t="s">
        <v>310</v>
      </c>
      <c r="B86" s="101" t="s">
        <v>336</v>
      </c>
    </row>
    <row r="87" spans="1:25" ht="35.25" customHeight="1">
      <c r="A87" s="72" t="s">
        <v>311</v>
      </c>
      <c r="B87" s="101" t="s">
        <v>337</v>
      </c>
    </row>
    <row r="88" spans="1:25" ht="46.5" customHeight="1">
      <c r="A88" s="72" t="s">
        <v>312</v>
      </c>
      <c r="B88" s="85" t="s">
        <v>338</v>
      </c>
    </row>
    <row r="89" spans="1:25" ht="20.25" customHeight="1">
      <c r="A89" s="84" t="s">
        <v>313</v>
      </c>
      <c r="B89" s="85" t="s">
        <v>339</v>
      </c>
    </row>
    <row r="90" spans="1:25" ht="33" customHeight="1">
      <c r="A90" s="84" t="s">
        <v>314</v>
      </c>
      <c r="B90" s="85" t="s">
        <v>340</v>
      </c>
    </row>
    <row r="91" spans="1:25" ht="21" customHeight="1">
      <c r="A91" s="84" t="s">
        <v>315</v>
      </c>
      <c r="B91" s="85" t="s">
        <v>341</v>
      </c>
    </row>
    <row r="92" spans="1:25" ht="28.5" customHeight="1">
      <c r="A92" s="84" t="s">
        <v>316</v>
      </c>
      <c r="B92" s="85" t="s">
        <v>342</v>
      </c>
    </row>
    <row r="93" spans="1:25" s="93" customFormat="1" ht="25.5">
      <c r="A93" s="84" t="s">
        <v>346</v>
      </c>
      <c r="B93" s="85" t="s">
        <v>360</v>
      </c>
      <c r="C93" s="94"/>
      <c r="D93" s="94"/>
      <c r="E93" s="94"/>
      <c r="F93" s="94"/>
      <c r="G93" s="94"/>
      <c r="H93" s="94"/>
      <c r="I93" s="94"/>
      <c r="J93" s="94"/>
      <c r="K93" s="94"/>
      <c r="L93" s="94"/>
      <c r="M93" s="94"/>
      <c r="N93" s="94"/>
      <c r="O93" s="94"/>
      <c r="P93" s="94"/>
      <c r="Q93" s="94"/>
      <c r="R93" s="94"/>
      <c r="S93" s="94"/>
      <c r="T93" s="94"/>
      <c r="U93" s="94"/>
      <c r="V93" s="94"/>
      <c r="W93" s="94"/>
      <c r="X93" s="94"/>
      <c r="Y93" s="94"/>
    </row>
    <row r="94" spans="1:25" s="93" customFormat="1">
      <c r="A94" s="74"/>
      <c r="B94" s="85"/>
      <c r="C94" s="94"/>
      <c r="D94" s="94"/>
      <c r="E94" s="94"/>
      <c r="F94" s="94"/>
      <c r="G94" s="94"/>
      <c r="H94" s="94"/>
      <c r="I94" s="94"/>
      <c r="J94" s="94"/>
      <c r="K94" s="94"/>
      <c r="L94" s="94"/>
      <c r="M94" s="94"/>
      <c r="N94" s="94"/>
      <c r="O94" s="94"/>
      <c r="P94" s="94"/>
      <c r="Q94" s="94"/>
      <c r="R94" s="94"/>
      <c r="S94" s="94"/>
      <c r="T94" s="94"/>
      <c r="U94" s="94"/>
      <c r="V94" s="94"/>
      <c r="W94" s="94"/>
      <c r="X94" s="94"/>
      <c r="Y94" s="94"/>
    </row>
    <row r="95" spans="1:25" s="93" customFormat="1">
      <c r="A95" s="74"/>
      <c r="B95" s="85"/>
      <c r="C95" s="94"/>
      <c r="D95" s="94"/>
      <c r="E95" s="94"/>
      <c r="F95" s="94"/>
      <c r="G95" s="94"/>
      <c r="H95" s="94"/>
      <c r="I95" s="94"/>
      <c r="J95" s="94"/>
      <c r="K95" s="94"/>
      <c r="L95" s="94"/>
      <c r="M95" s="94"/>
      <c r="N95" s="94"/>
      <c r="O95" s="94"/>
      <c r="P95" s="94"/>
      <c r="Q95" s="94"/>
      <c r="R95" s="94"/>
      <c r="S95" s="94"/>
      <c r="T95" s="94"/>
      <c r="U95" s="94"/>
      <c r="V95" s="94"/>
      <c r="W95" s="94"/>
      <c r="X95" s="94"/>
      <c r="Y95" s="94"/>
    </row>
    <row r="96" spans="1:25" s="93" customFormat="1">
      <c r="A96" s="74"/>
      <c r="B96" s="85"/>
      <c r="C96" s="94"/>
      <c r="D96" s="94"/>
      <c r="E96" s="94"/>
      <c r="F96" s="94"/>
      <c r="G96" s="94"/>
      <c r="H96" s="94"/>
      <c r="I96" s="94"/>
      <c r="J96" s="94"/>
      <c r="K96" s="94"/>
      <c r="L96" s="94"/>
      <c r="M96" s="94"/>
      <c r="N96" s="94"/>
      <c r="O96" s="94"/>
      <c r="P96" s="94"/>
      <c r="Q96" s="94"/>
      <c r="R96" s="94"/>
      <c r="S96" s="94"/>
      <c r="T96" s="94"/>
      <c r="U96" s="94"/>
      <c r="V96" s="94"/>
      <c r="W96" s="94"/>
      <c r="X96" s="94"/>
      <c r="Y96" s="94"/>
    </row>
    <row r="97" spans="1:25" s="93" customFormat="1">
      <c r="A97" s="74"/>
      <c r="B97" s="85"/>
      <c r="C97" s="94"/>
      <c r="D97" s="94"/>
      <c r="E97" s="94"/>
      <c r="F97" s="94"/>
      <c r="G97" s="94"/>
      <c r="H97" s="94"/>
      <c r="I97" s="94"/>
      <c r="J97" s="94"/>
      <c r="K97" s="94"/>
      <c r="L97" s="94"/>
      <c r="M97" s="94"/>
      <c r="N97" s="94"/>
      <c r="O97" s="94"/>
      <c r="P97" s="94"/>
      <c r="Q97" s="94"/>
      <c r="R97" s="94"/>
      <c r="S97" s="94"/>
      <c r="T97" s="94"/>
      <c r="U97" s="94"/>
      <c r="V97" s="94"/>
      <c r="W97" s="94"/>
      <c r="X97" s="94"/>
      <c r="Y97" s="94"/>
    </row>
    <row r="98" spans="1:25" s="93" customFormat="1">
      <c r="A98" s="74"/>
      <c r="B98" s="85"/>
      <c r="C98" s="94"/>
      <c r="D98" s="94"/>
      <c r="E98" s="94"/>
      <c r="F98" s="94"/>
      <c r="G98" s="94"/>
      <c r="H98" s="94"/>
      <c r="I98" s="94"/>
      <c r="J98" s="94"/>
      <c r="K98" s="94"/>
      <c r="L98" s="94"/>
      <c r="M98" s="94"/>
      <c r="N98" s="94"/>
      <c r="O98" s="94"/>
      <c r="P98" s="94"/>
      <c r="Q98" s="94"/>
      <c r="R98" s="94"/>
      <c r="S98" s="94"/>
      <c r="T98" s="94"/>
      <c r="U98" s="94"/>
      <c r="V98" s="94"/>
      <c r="W98" s="94"/>
      <c r="X98" s="94"/>
      <c r="Y98" s="94"/>
    </row>
    <row r="99" spans="1:25" s="93" customFormat="1">
      <c r="A99" s="74"/>
      <c r="B99" s="85"/>
      <c r="C99" s="94"/>
      <c r="D99" s="94"/>
      <c r="E99" s="94"/>
      <c r="F99" s="94"/>
      <c r="G99" s="94"/>
      <c r="H99" s="94"/>
      <c r="I99" s="94"/>
      <c r="J99" s="94"/>
      <c r="K99" s="94"/>
      <c r="L99" s="94"/>
      <c r="M99" s="94"/>
      <c r="N99" s="94"/>
      <c r="O99" s="94"/>
      <c r="P99" s="94"/>
      <c r="Q99" s="94"/>
      <c r="R99" s="94"/>
      <c r="S99" s="94"/>
      <c r="T99" s="94"/>
      <c r="U99" s="94"/>
      <c r="V99" s="94"/>
      <c r="W99" s="94"/>
      <c r="X99" s="94"/>
      <c r="Y99" s="94"/>
    </row>
    <row r="100" spans="1:25" s="93" customFormat="1">
      <c r="A100" s="74"/>
      <c r="B100" s="85"/>
      <c r="C100" s="94"/>
      <c r="D100" s="94"/>
      <c r="E100" s="94"/>
      <c r="F100" s="94"/>
      <c r="G100" s="94"/>
      <c r="H100" s="94"/>
      <c r="I100" s="94"/>
      <c r="J100" s="94"/>
      <c r="K100" s="94"/>
      <c r="L100" s="94"/>
      <c r="M100" s="94"/>
      <c r="N100" s="94"/>
      <c r="O100" s="94"/>
      <c r="P100" s="94"/>
      <c r="Q100" s="94"/>
      <c r="R100" s="94"/>
      <c r="S100" s="94"/>
      <c r="T100" s="94"/>
      <c r="U100" s="94"/>
      <c r="V100" s="94"/>
      <c r="W100" s="94"/>
      <c r="X100" s="94"/>
      <c r="Y100" s="94"/>
    </row>
    <row r="101" spans="1:25">
      <c r="A101" s="92"/>
      <c r="B101" s="85"/>
      <c r="C101" s="94"/>
      <c r="D101" s="94"/>
      <c r="E101" s="94"/>
      <c r="F101" s="94"/>
      <c r="G101" s="94"/>
      <c r="H101" s="94"/>
      <c r="I101" s="94"/>
      <c r="J101" s="94"/>
      <c r="K101" s="94"/>
      <c r="L101" s="94"/>
      <c r="M101" s="94"/>
      <c r="N101" s="94"/>
      <c r="O101" s="94"/>
      <c r="P101" s="94"/>
      <c r="Q101" s="94"/>
      <c r="R101" s="94"/>
      <c r="S101" s="94"/>
      <c r="T101" s="94"/>
      <c r="U101" s="94"/>
      <c r="V101" s="94"/>
      <c r="W101" s="94"/>
      <c r="X101" s="94"/>
      <c r="Y101" s="94"/>
    </row>
    <row r="102" spans="1:25">
      <c r="B102" s="85"/>
      <c r="C102" s="94"/>
      <c r="D102" s="94"/>
      <c r="E102" s="94"/>
      <c r="F102" s="94"/>
      <c r="G102" s="94"/>
      <c r="H102" s="94"/>
      <c r="I102" s="94"/>
      <c r="J102" s="94"/>
      <c r="K102" s="94"/>
      <c r="L102" s="94"/>
      <c r="M102" s="94"/>
      <c r="N102" s="94"/>
      <c r="O102" s="94"/>
      <c r="P102" s="94"/>
      <c r="Q102" s="94"/>
      <c r="R102" s="94"/>
      <c r="S102" s="94"/>
      <c r="T102" s="94"/>
      <c r="U102" s="94"/>
      <c r="V102" s="94"/>
      <c r="W102" s="94"/>
      <c r="X102" s="94"/>
      <c r="Y102" s="94"/>
    </row>
    <row r="103" spans="1:25">
      <c r="B103" s="85"/>
    </row>
    <row r="104" spans="1:25">
      <c r="B104" s="85"/>
    </row>
  </sheetData>
  <customSheetViews>
    <customSheetView guid="{89EA5D2E-DF7E-4C39-AB36-8622B8FE1653}" topLeftCell="B51">
      <selection activeCell="B57" sqref="B57"/>
      <pageMargins left="0.511811024" right="0.511811024" top="0.78740157499999996" bottom="0.78740157499999996" header="0.31496062000000002" footer="0.31496062000000002"/>
      <pageSetup paperSize="9" orientation="portrait" horizontalDpi="4294967292" r:id="rId1"/>
    </customSheetView>
  </customSheetViews>
  <pageMargins left="0.51181102362204722" right="0.51181102362204722" top="0.78740157480314965" bottom="0.78740157480314965" header="0.31496062992125984" footer="0.31496062992125984"/>
  <pageSetup paperSize="9" orientation="landscape" horizontalDpi="1200" verticalDpi="1200" r:id="rId2"/>
</worksheet>
</file>

<file path=xl/worksheets/sheet3.xml><?xml version="1.0" encoding="utf-8"?>
<worksheet xmlns="http://schemas.openxmlformats.org/spreadsheetml/2006/main" xmlns:r="http://schemas.openxmlformats.org/officeDocument/2006/relationships">
  <dimension ref="A1:A70"/>
  <sheetViews>
    <sheetView zoomScale="70" zoomScaleNormal="70" workbookViewId="0">
      <selection sqref="A1:A70"/>
    </sheetView>
  </sheetViews>
  <sheetFormatPr defaultRowHeight="15"/>
  <cols>
    <col min="1" max="1" width="141.85546875" customWidth="1"/>
  </cols>
  <sheetData>
    <row r="1" spans="1:1" ht="409.6" customHeight="1">
      <c r="A1" s="179" t="s">
        <v>349</v>
      </c>
    </row>
    <row r="2" spans="1:1" ht="112.5" customHeight="1">
      <c r="A2" s="179"/>
    </row>
    <row r="3" spans="1:1">
      <c r="A3" s="179"/>
    </row>
    <row r="4" spans="1:1">
      <c r="A4" s="179"/>
    </row>
    <row r="5" spans="1:1">
      <c r="A5" s="179"/>
    </row>
    <row r="6" spans="1:1">
      <c r="A6" s="179"/>
    </row>
    <row r="7" spans="1:1">
      <c r="A7" s="179"/>
    </row>
    <row r="8" spans="1:1">
      <c r="A8" s="179"/>
    </row>
    <row r="9" spans="1:1">
      <c r="A9" s="179"/>
    </row>
    <row r="10" spans="1:1">
      <c r="A10" s="179"/>
    </row>
    <row r="11" spans="1:1">
      <c r="A11" s="179"/>
    </row>
    <row r="12" spans="1:1">
      <c r="A12" s="179"/>
    </row>
    <row r="13" spans="1:1">
      <c r="A13" s="179"/>
    </row>
    <row r="14" spans="1:1">
      <c r="A14" s="179"/>
    </row>
    <row r="15" spans="1:1">
      <c r="A15" s="179"/>
    </row>
    <row r="16" spans="1:1">
      <c r="A16" s="179"/>
    </row>
    <row r="17" spans="1:1">
      <c r="A17" s="179"/>
    </row>
    <row r="18" spans="1:1">
      <c r="A18" s="179"/>
    </row>
    <row r="19" spans="1:1">
      <c r="A19" s="179"/>
    </row>
    <row r="20" spans="1:1">
      <c r="A20" s="179"/>
    </row>
    <row r="21" spans="1:1">
      <c r="A21" s="179"/>
    </row>
    <row r="22" spans="1:1">
      <c r="A22" s="179"/>
    </row>
    <row r="23" spans="1:1">
      <c r="A23" s="179"/>
    </row>
    <row r="24" spans="1:1">
      <c r="A24" s="179"/>
    </row>
    <row r="25" spans="1:1">
      <c r="A25" s="179"/>
    </row>
    <row r="26" spans="1:1">
      <c r="A26" s="179"/>
    </row>
    <row r="27" spans="1:1">
      <c r="A27" s="179"/>
    </row>
    <row r="28" spans="1:1">
      <c r="A28" s="179"/>
    </row>
    <row r="29" spans="1:1">
      <c r="A29" s="179"/>
    </row>
    <row r="30" spans="1:1">
      <c r="A30" s="179"/>
    </row>
    <row r="31" spans="1:1">
      <c r="A31" s="179"/>
    </row>
    <row r="32" spans="1:1">
      <c r="A32" s="179"/>
    </row>
    <row r="33" spans="1:1">
      <c r="A33" s="179"/>
    </row>
    <row r="34" spans="1:1">
      <c r="A34" s="179"/>
    </row>
    <row r="35" spans="1:1">
      <c r="A35" s="179"/>
    </row>
    <row r="36" spans="1:1">
      <c r="A36" s="179"/>
    </row>
    <row r="37" spans="1:1">
      <c r="A37" s="179"/>
    </row>
    <row r="38" spans="1:1">
      <c r="A38" s="179"/>
    </row>
    <row r="39" spans="1:1">
      <c r="A39" s="179"/>
    </row>
    <row r="40" spans="1:1">
      <c r="A40" s="179"/>
    </row>
    <row r="41" spans="1:1">
      <c r="A41" s="179"/>
    </row>
    <row r="42" spans="1:1">
      <c r="A42" s="179"/>
    </row>
    <row r="43" spans="1:1">
      <c r="A43" s="179"/>
    </row>
    <row r="44" spans="1:1">
      <c r="A44" s="179"/>
    </row>
    <row r="45" spans="1:1">
      <c r="A45" s="179"/>
    </row>
    <row r="46" spans="1:1">
      <c r="A46" s="179"/>
    </row>
    <row r="47" spans="1:1">
      <c r="A47" s="179"/>
    </row>
    <row r="48" spans="1:1">
      <c r="A48" s="179"/>
    </row>
    <row r="49" spans="1:1">
      <c r="A49" s="179"/>
    </row>
    <row r="50" spans="1:1">
      <c r="A50" s="179"/>
    </row>
    <row r="51" spans="1:1">
      <c r="A51" s="179"/>
    </row>
    <row r="52" spans="1:1">
      <c r="A52" s="179"/>
    </row>
    <row r="53" spans="1:1">
      <c r="A53" s="179"/>
    </row>
    <row r="54" spans="1:1">
      <c r="A54" s="179"/>
    </row>
    <row r="55" spans="1:1">
      <c r="A55" s="179"/>
    </row>
    <row r="56" spans="1:1">
      <c r="A56" s="179"/>
    </row>
    <row r="57" spans="1:1">
      <c r="A57" s="179"/>
    </row>
    <row r="58" spans="1:1">
      <c r="A58" s="179"/>
    </row>
    <row r="59" spans="1:1">
      <c r="A59" s="179"/>
    </row>
    <row r="60" spans="1:1">
      <c r="A60" s="179"/>
    </row>
    <row r="61" spans="1:1">
      <c r="A61" s="179"/>
    </row>
    <row r="62" spans="1:1">
      <c r="A62" s="179"/>
    </row>
    <row r="63" spans="1:1">
      <c r="A63" s="179"/>
    </row>
    <row r="64" spans="1:1">
      <c r="A64" s="179"/>
    </row>
    <row r="65" spans="1:1">
      <c r="A65" s="179"/>
    </row>
    <row r="66" spans="1:1">
      <c r="A66" s="179"/>
    </row>
    <row r="67" spans="1:1">
      <c r="A67" s="179"/>
    </row>
    <row r="68" spans="1:1">
      <c r="A68" s="179"/>
    </row>
    <row r="69" spans="1:1">
      <c r="A69" s="179"/>
    </row>
    <row r="70" spans="1:1">
      <c r="A70" s="179"/>
    </row>
  </sheetData>
  <mergeCells count="1">
    <mergeCell ref="A1:A70"/>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F.CERT.069</vt:lpstr>
      <vt:lpstr>Manual de Gestão</vt:lpstr>
      <vt:lpstr>Portaria 1961, 6-03-2020</vt:lpstr>
      <vt:lpstr>F.CERT.069!Area_de_impressao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Jeferson</dc:creator>
  <cp:lastModifiedBy>Rogério</cp:lastModifiedBy>
  <cp:lastPrinted>2020-04-24T18:11:22Z</cp:lastPrinted>
  <dcterms:created xsi:type="dcterms:W3CDTF">2016-02-24T17:28:56Z</dcterms:created>
  <dcterms:modified xsi:type="dcterms:W3CDTF">2020-05-11T12:23:14Z</dcterms:modified>
</cp:coreProperties>
</file>